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apa.local\pastas\DRES\DFEMR\Produtos e conteúdos Portal\Embalagens\"/>
    </mc:Choice>
  </mc:AlternateContent>
  <xr:revisionPtr revIDLastSave="0" documentId="8_{9757AE55-2A50-4265-AC05-A76D55F8F848}" xr6:coauthVersionLast="47" xr6:coauthVersionMax="47" xr10:uidLastSave="{00000000-0000-0000-0000-000000000000}"/>
  <bookViews>
    <workbookView xWindow="28680" yWindow="-120" windowWidth="29040" windowHeight="15720" xr2:uid="{00000000-000D-0000-FFFF-FFFF00000000}"/>
  </bookViews>
  <sheets>
    <sheet name="Embalagens exceto Sacos" sheetId="1" r:id="rId1"/>
    <sheet name="SUP copos e recipientes" sheetId="2" r:id="rId2"/>
    <sheet name="SUP garrafas &lt;= 3 L" sheetId="3" r:id="rId3"/>
    <sheet name="Embalagens de serviço-sacos " sheetId="4" r:id="rId4"/>
    <sheet name=" %PGC &lt;1100 " sheetId="5" r:id="rId5"/>
    <sheet name="Chave CAE_SETOR" sheetId="6" r:id="rId6"/>
  </sheets>
  <externalReferences>
    <externalReference r:id="rId7"/>
    <externalReference r:id="rId8"/>
    <externalReference r:id="rId9"/>
  </externalReferences>
  <definedNames>
    <definedName name="_xlnm._FilterDatabase" localSheetId="5" hidden="1">'Chave CAE_SETOR'!$A$1:$F$1</definedName>
    <definedName name="_Hlk172282631" localSheetId="2">'SUP garrafas &lt;= 3 L'!$A$15</definedName>
    <definedName name="a" localSheetId="0">'[1]POTENCIAIS-MERCADO'!#REF!</definedName>
    <definedName name="a">'[1]POTENCIAIS-MERCADO'!#REF!</definedName>
    <definedName name="aço">'[1]POTENCIAIS-MERCADO'!$B$49</definedName>
    <definedName name="agasfrddfd" localSheetId="0">'[1]POTENCIAIS-MERCADO'!#REF!</definedName>
    <definedName name="agasfrddfd">'[1]POTENCIAIS-MERCADO'!#REF!</definedName>
    <definedName name="alu">'[1]POTENCIAIS-MERCADO'!$B$50</definedName>
    <definedName name="art52a" localSheetId="1">'SUP copos e recipientes'!#REF!</definedName>
    <definedName name="art52b" localSheetId="1">'SUP copos e recipientes'!#REF!</definedName>
    <definedName name="assa" localSheetId="0">'[1]POTENCIAIS-MERCADO'!#REF!</definedName>
    <definedName name="assa">'[1]POTENCIAIS-MERCADO'!#REF!</definedName>
    <definedName name="bbb" localSheetId="0">'[1]POTENCIAIS-MERCADO'!#REF!</definedName>
    <definedName name="bbb">'[1]POTENCIAIS-MERCADO'!#REF!</definedName>
    <definedName name="cebat" localSheetId="0">'[1]POTENCIAIS-MERCADO'!#REF!</definedName>
    <definedName name="cebat">'[1]POTENCIAIS-MERCADO'!#REF!</definedName>
    <definedName name="cen" localSheetId="0">'[1]POTENCIAIS-MERCADO'!#REF!</definedName>
    <definedName name="cen">'[1]POTENCIAIS-MERCADO'!#REF!</definedName>
    <definedName name="cenário" localSheetId="0">'[1]POTENCIAIS-MERCADO'!#REF!</definedName>
    <definedName name="cenário">'[1]POTENCIAIS-MERCADO'!#REF!</definedName>
    <definedName name="DMA__Clientes_A_DECL_2006__2007_e_2008_2" localSheetId="0">#REF!</definedName>
    <definedName name="DMA__Clientes_A_DECL_2006__2007_e_2008_2">#REF!</definedName>
    <definedName name="DMA__Clientes_A_DECL_2007__2008_e_2009" localSheetId="0">#REF!</definedName>
    <definedName name="DMA__Clientes_A_DECL_2007__2008_e_2009">#REF!</definedName>
    <definedName name="DMA__Clientes_A_DECL_2007__2008_e_2009_FMPI" localSheetId="0">'[2]Decl FMPI Agrup por DMPI'!#REF!</definedName>
    <definedName name="DMA__Clientes_A_DECL_2007__2008_e_2009_FMPI">'[2]Decl FMPI Agrup por DMPI'!#REF!</definedName>
    <definedName name="dshfgal" localSheetId="0">'[1]POTENCIAIS-MERCADO'!#REF!</definedName>
    <definedName name="dshfgal">'[1]POTENCIAIS-MERCADO'!#REF!</definedName>
    <definedName name="madeira">'[1]POTENCIAIS-MERCADO'!$B$51</definedName>
    <definedName name="outros">'[1]POTENCIAIS-MERCADO'!$B$52</definedName>
    <definedName name="papel">'[1]POTENCIAIS-MERCADO'!$B$46</definedName>
    <definedName name="plastico">'[3]ret-pot-obj'!$B$133</definedName>
    <definedName name="plástico">'[1]POTENCIAIS-MERCADO'!$B$47</definedName>
    <definedName name="POR_MAT___4" localSheetId="0">#REF!</definedName>
    <definedName name="POR_MAT___4">#REF!</definedName>
    <definedName name="qwer" localSheetId="0">'[1]POTENCIAIS-MERCADO'!#REF!</definedName>
    <definedName name="qwer">'[1]POTENCIAIS-MERCADO'!#REF!</definedName>
    <definedName name="sae" localSheetId="0">'[1]POTENCIAIS-MERCADO'!#REF!</definedName>
    <definedName name="sae">'[1]POTENCIAIS-MERCADO'!#REF!</definedName>
    <definedName name="sda" localSheetId="0">#REF!</definedName>
    <definedName name="sda">#REF!</definedName>
    <definedName name="ss" localSheetId="0">'[1]POTENCIAIS-MERCADO'!#REF!</definedName>
    <definedName name="ss">'[1]POTENCIAIS-MERCADO'!#REF!</definedName>
    <definedName name="sws" localSheetId="0">'[1]POTENCIAIS-MERCADO'!#REF!</definedName>
    <definedName name="sws">'[1]POTENCIAIS-MERCADO'!#REF!</definedName>
    <definedName name="vidro">'[1]POTENCIAIS-MERCADO'!$B$45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7" i="1" l="1"/>
  <c r="M7" i="1"/>
  <c r="F86" i="1"/>
  <c r="K10" i="4"/>
  <c r="J10" i="4"/>
  <c r="K9" i="4"/>
  <c r="J9" i="4"/>
  <c r="K8" i="4"/>
  <c r="J8" i="4"/>
  <c r="K7" i="4"/>
  <c r="J7" i="4"/>
  <c r="K6" i="4"/>
  <c r="K5" i="4" s="1"/>
  <c r="J6" i="4"/>
  <c r="J5" i="4" s="1"/>
  <c r="I5" i="4"/>
  <c r="H5" i="4"/>
  <c r="G5" i="4"/>
  <c r="F5" i="4"/>
  <c r="E5" i="4"/>
  <c r="D5" i="4"/>
  <c r="C5" i="4"/>
  <c r="B5" i="4"/>
  <c r="G24" i="2"/>
  <c r="F24" i="2"/>
  <c r="E24" i="2"/>
  <c r="D24" i="2"/>
  <c r="G23" i="2"/>
  <c r="F23" i="2"/>
  <c r="G22" i="2"/>
  <c r="F22" i="2"/>
  <c r="E22" i="2"/>
  <c r="D22" i="2"/>
  <c r="G21" i="2"/>
  <c r="F21" i="2"/>
  <c r="E21" i="2"/>
  <c r="D21" i="2"/>
  <c r="G20" i="2"/>
  <c r="F20" i="2"/>
  <c r="E20" i="2"/>
  <c r="D20" i="2"/>
  <c r="G19" i="2"/>
  <c r="F19" i="2"/>
  <c r="E19" i="2"/>
  <c r="D19" i="2"/>
  <c r="F85" i="1"/>
  <c r="F84" i="1"/>
  <c r="F83" i="1"/>
  <c r="F82" i="1"/>
  <c r="F81" i="1"/>
  <c r="F80" i="1"/>
  <c r="F79" i="1"/>
  <c r="F78" i="1"/>
  <c r="F77" i="1"/>
  <c r="F76" i="1"/>
  <c r="F75" i="1"/>
  <c r="F74" i="1"/>
  <c r="E73" i="1"/>
  <c r="D73" i="1"/>
  <c r="C73" i="1"/>
  <c r="B73" i="1"/>
  <c r="F72" i="1"/>
  <c r="F61" i="1"/>
  <c r="F60" i="1"/>
  <c r="F59" i="1"/>
  <c r="F58" i="1"/>
  <c r="F57" i="1"/>
  <c r="F56" i="1"/>
  <c r="F55" i="1"/>
  <c r="F54" i="1"/>
  <c r="F53" i="1"/>
  <c r="F52" i="1"/>
  <c r="F51" i="1"/>
  <c r="F50" i="1"/>
  <c r="F49" i="1"/>
  <c r="E48" i="1"/>
  <c r="D48" i="1"/>
  <c r="C48" i="1"/>
  <c r="B48" i="1"/>
  <c r="F47" i="1"/>
  <c r="P28" i="1"/>
  <c r="P27" i="1"/>
  <c r="S27" i="1" s="1"/>
  <c r="S26" i="1"/>
  <c r="P25" i="1"/>
  <c r="S25" i="1" s="1"/>
  <c r="S24" i="1"/>
  <c r="S23" i="1"/>
  <c r="S22" i="1"/>
  <c r="G21" i="1"/>
  <c r="F21" i="1"/>
  <c r="E21" i="1"/>
  <c r="D21" i="1"/>
  <c r="C21" i="1"/>
  <c r="B21" i="1"/>
  <c r="P20" i="1"/>
  <c r="I20" i="1"/>
  <c r="H20" i="1"/>
  <c r="P19" i="1"/>
  <c r="I19" i="1"/>
  <c r="H19" i="1"/>
  <c r="I18" i="1"/>
  <c r="H18" i="1"/>
  <c r="P17" i="1"/>
  <c r="S17" i="1" s="1"/>
  <c r="P16" i="1"/>
  <c r="S16" i="1" s="1"/>
  <c r="P15" i="1"/>
  <c r="S15" i="1" s="1"/>
  <c r="P14" i="1"/>
  <c r="S14" i="1" s="1"/>
  <c r="P13" i="1"/>
  <c r="S13" i="1" s="1"/>
  <c r="I12" i="1"/>
  <c r="H12" i="1"/>
  <c r="P11" i="1"/>
  <c r="I11" i="1"/>
  <c r="H11" i="1"/>
  <c r="I10" i="1"/>
  <c r="H10" i="1"/>
  <c r="P9" i="1"/>
  <c r="S9" i="1" s="1"/>
  <c r="P8" i="1"/>
  <c r="S8" i="1" s="1"/>
  <c r="R7" i="1"/>
  <c r="Q7" i="1"/>
  <c r="O7" i="1"/>
  <c r="J7" i="1"/>
  <c r="I7" i="1"/>
  <c r="H7" i="1"/>
  <c r="G7" i="1"/>
  <c r="F7" i="1"/>
  <c r="E7" i="1"/>
  <c r="D7" i="1"/>
  <c r="C7" i="1"/>
  <c r="B7" i="1"/>
  <c r="S6" i="1"/>
  <c r="S18" i="1" l="1"/>
  <c r="S19" i="1"/>
  <c r="S21" i="1"/>
  <c r="S12" i="1"/>
  <c r="S10" i="1"/>
  <c r="S11" i="1"/>
  <c r="S20" i="1"/>
  <c r="S28" i="1"/>
  <c r="F48" i="1"/>
  <c r="F73" i="1"/>
  <c r="P7" i="1"/>
  <c r="S7" i="1" s="1"/>
</calcChain>
</file>

<file path=xl/sharedStrings.xml><?xml version="1.0" encoding="utf-8"?>
<sst xmlns="http://schemas.openxmlformats.org/spreadsheetml/2006/main" count="3593" uniqueCount="1365">
  <si>
    <t>Outros Materiais</t>
  </si>
  <si>
    <t>Madeira</t>
  </si>
  <si>
    <t>Alumínio</t>
  </si>
  <si>
    <t>Aço</t>
  </si>
  <si>
    <t>Papel/Cartão</t>
  </si>
  <si>
    <t>Plástico</t>
  </si>
  <si>
    <t xml:space="preserve">Vidro </t>
  </si>
  <si>
    <t>Embalagens secundárias multipack  (Kg)</t>
  </si>
  <si>
    <t>Peso Total
(Kg)</t>
  </si>
  <si>
    <t>Embalagens grupadas ou secundárias</t>
  </si>
  <si>
    <t>Embalagens de venda ou primárias
(Kg)</t>
  </si>
  <si>
    <t>Material de embalagem</t>
  </si>
  <si>
    <t xml:space="preserve">Embalagens de transporte ou terciárias </t>
  </si>
  <si>
    <t>EPS</t>
  </si>
  <si>
    <t>PEAD</t>
  </si>
  <si>
    <t>PEBD</t>
  </si>
  <si>
    <t>PET</t>
  </si>
  <si>
    <t>PP</t>
  </si>
  <si>
    <t>Outros tipos de plástico</t>
  </si>
  <si>
    <t>Embalagens secundárias não multipack
(Kg)</t>
  </si>
  <si>
    <t>PE</t>
  </si>
  <si>
    <t>PVC</t>
  </si>
  <si>
    <t>Notas:</t>
  </si>
  <si>
    <t>Embalagens terciárias ou de transporte
(kg)</t>
  </si>
  <si>
    <t>As células sombreadas a cinzento não são para preenchimento</t>
  </si>
  <si>
    <t>Embalagens de Produtos Industriais (PI) não perigosos</t>
  </si>
  <si>
    <t>Embalagens de Produtos Industriais Perigosos (PIP)</t>
  </si>
  <si>
    <t>(1) Deve indicar a quantidade de cada polímero</t>
  </si>
  <si>
    <t>Embalagem</t>
  </si>
  <si>
    <t>Não Embalagem</t>
  </si>
  <si>
    <t>Totais</t>
  </si>
  <si>
    <t>Composição</t>
  </si>
  <si>
    <t>Item</t>
  </si>
  <si>
    <t>Peso do plástico (kg)</t>
  </si>
  <si>
    <t>Produtos (em n.º de unidades)</t>
  </si>
  <si>
    <t>(1) - Artigo 5.º, n.º 2, alínea a), do Decreto-Lei n.º 78/2021, de 24 de setembro, na sua atual redação. Inclui os copos embalagens (embalagens de serviço que vão ser cheios no ponto de venda) e copos não embalagens.</t>
  </si>
  <si>
    <t>(2) - Artigo 5.º, n.º 2, alínea b), do Decreto-Lei n.º 78/2021, de 24 de setembro, na sua atual redação. Inclui os recipientes para alimentos utilizados para conter alimentos que sejam vendidos vazios e se destinem a enchimento no ponto de venda.</t>
  </si>
  <si>
    <t>Garrafa (apenas corpo oco)</t>
  </si>
  <si>
    <t>Cápsulas e tampas (se de plástico)</t>
  </si>
  <si>
    <t>Rótulos e mangas (se de plástico)</t>
  </si>
  <si>
    <t>Rótulos (que não de plástico)</t>
  </si>
  <si>
    <t>Adesivo (se utilizado)</t>
  </si>
  <si>
    <t>Peso do plástico reciclado pós-consumo incorporado(kg)</t>
  </si>
  <si>
    <t>Peso total de plástico (kg)</t>
  </si>
  <si>
    <t>Peso do reciclado pós-consumo (kg)</t>
  </si>
  <si>
    <t>Peso total da embalagem (kg)</t>
  </si>
  <si>
    <t>Peso (kg)</t>
  </si>
  <si>
    <r>
      <t>«Garrafa para bebidas»*</t>
    </r>
    <r>
      <rPr>
        <sz val="10"/>
        <color theme="1"/>
        <rFont val="Verdana"/>
        <family val="2"/>
      </rPr>
      <t>, uma garrafa de plástico de utilização única para bebidas com a capacidade máxima de três litros, incluindo a cápsula ou tampa e, caso exista, o rótulo ou manga, excluindo:
— as garrafas para bebidas de vidro ou de metal cujas cápsulas ou tampas sejam de plástico,
— as garrafas para bebidas destinadas a alimentos para fins medicinais específicos, definidos no artigo 2.o, n.o 2, alínea g), do Regulamento (UE) n.o 609/2013 do Parlamento Europeu e do Conselho (7), que se apresentem na forma líquida e utilizadas para esse fim;</t>
    </r>
  </si>
  <si>
    <t>Outros plásticos</t>
  </si>
  <si>
    <t>De acordo com o considerando 12 da Diretiva, são exemplos de bebidas a cerveja, o vinho, a água, as bebidas refrescantes, os sumos e néctares, as bebidas instantâneas ou o leite. Essa ideia é reiterada na Decisão 2021/C  216/01 da Comunicação da Comissão, com as Orientações da Comissão sobre os produtos de plástico de utilização única, em conformidade com a Diretiva (UE) 2019/904 do Parlamento Europeu e do Conselho relativa à redução do impacto de determinados produtos de plástico no ambiente, em que esclarece no seu ponto 4.5.1 que:</t>
  </si>
  <si>
    <t>Uma vez que o considerando 12 se refere especificamente às garrafas de leite como sendo um recipiente para bebidas, o leite também deve ser considerado uma bebida para efeitos da diretiva. Tal está em consonância com os critérios gerais relativos ao consumo (bebido), à sua densidade e viscosidade (líquido) e ao tipo de recipiente, que, para o leite, é semelhante ao das outras bebidas.</t>
  </si>
  <si>
    <t>Determinados alimentos, como sopas, iogurtes (a menos que sejam bebíveis) e purés de fruta, não devem ser classificados como bebidas para efeitos da diretiva, uma vez que, normalmente, não são bebidos e são utilizados talheres para o seu consumo, o que os distingue das bebidas.</t>
  </si>
  <si>
    <t>&lt; 15 µm</t>
  </si>
  <si>
    <t>&gt;= 15 µm e &lt; 50 µm</t>
  </si>
  <si>
    <t>&gt;= 50 µm e &lt;= 99 µm</t>
  </si>
  <si>
    <t>&gt; 99 µm</t>
  </si>
  <si>
    <t>Total</t>
  </si>
  <si>
    <t>Nº de unidades</t>
  </si>
  <si>
    <t>(URBANAS &lt; 1100 l) (Kg)</t>
  </si>
  <si>
    <t>Peso do Papel/Cartão (kg)</t>
  </si>
  <si>
    <t>Peso do Papel/Cartão  (kg)</t>
  </si>
  <si>
    <t>PET (kg)</t>
  </si>
  <si>
    <t>PP (kg)</t>
  </si>
  <si>
    <t>PET termoformado</t>
  </si>
  <si>
    <t>Filme plástico</t>
  </si>
  <si>
    <t>XPS</t>
  </si>
  <si>
    <t>PS</t>
  </si>
  <si>
    <t>Relativamente às embalagens compósitas ou embalagens constituídas por mais do que um material, o peso das mesmas deve ser distribuído pelos vários materiais e declarado separadamente em cada material constituinte. Nos casos em que exista um material com um peso &lt;5% relativamente ao peso total da embalagem, a quantidade desse material pode não ser declarado separadamente devendo ser alocado ao material predominante, ou dividido pelos restantes materiais quando estes têm igual peso. (consultar FAQ  C12 do documento de FAQ do Registo de Produtores através do link: https://apambiente.pt/sites/default/files/_Residuos/FluxosEspecificosResiduos/RAP/FAQRegisto.pdf )</t>
  </si>
  <si>
    <t>Outros  plásticos (kg)</t>
  </si>
  <si>
    <t>PEAD (kg)</t>
  </si>
  <si>
    <r>
      <rPr>
        <b/>
        <sz val="10"/>
        <color theme="1"/>
        <rFont val="Verdana"/>
        <family val="2"/>
      </rPr>
      <t xml:space="preserve">Recipientes </t>
    </r>
    <r>
      <rPr>
        <sz val="10"/>
        <color theme="1"/>
        <rFont val="Verdana"/>
        <family val="2"/>
      </rPr>
      <t xml:space="preserve">de plástico de utilização única para alimentos referidos na parte A, ponto 2 do anexo da Diretiva (UE) 2019/904 </t>
    </r>
    <r>
      <rPr>
        <vertAlign val="superscript"/>
        <sz val="10"/>
        <color theme="1"/>
        <rFont val="Verdana"/>
        <family val="2"/>
      </rPr>
      <t>(2)</t>
    </r>
    <r>
      <rPr>
        <sz val="10"/>
        <color theme="1"/>
        <rFont val="Verdana"/>
        <family val="2"/>
      </rPr>
      <t xml:space="preserve"> feitos </t>
    </r>
    <r>
      <rPr>
        <b/>
        <sz val="10"/>
        <color theme="1"/>
        <rFont val="Verdana"/>
        <family val="2"/>
      </rPr>
      <t>parcialmente</t>
    </r>
    <r>
      <rPr>
        <sz val="10"/>
        <color theme="1"/>
        <rFont val="Verdana"/>
        <family val="2"/>
      </rPr>
      <t xml:space="preserve"> de plástico</t>
    </r>
  </si>
  <si>
    <r>
      <rPr>
        <b/>
        <sz val="10"/>
        <color theme="1"/>
        <rFont val="Verdana"/>
        <family val="2"/>
      </rPr>
      <t>Copos</t>
    </r>
    <r>
      <rPr>
        <sz val="10"/>
        <color theme="1"/>
        <rFont val="Verdana"/>
        <family val="2"/>
      </rPr>
      <t xml:space="preserve"> de plástico de utilização única para bebidas, incluindo as suas coberturas e tampas, referidos na parte A, ponto 1 do anexo da Diretiva (UE) 2019/904</t>
    </r>
    <r>
      <rPr>
        <vertAlign val="superscript"/>
        <sz val="10"/>
        <color theme="1"/>
        <rFont val="Verdana"/>
        <family val="2"/>
      </rPr>
      <t xml:space="preserve"> (1)</t>
    </r>
    <r>
      <rPr>
        <sz val="10"/>
        <color theme="1"/>
        <rFont val="Verdana"/>
        <family val="2"/>
      </rPr>
      <t xml:space="preserve"> feitos </t>
    </r>
    <r>
      <rPr>
        <b/>
        <sz val="10"/>
        <color theme="1"/>
        <rFont val="Verdana"/>
        <family val="2"/>
      </rPr>
      <t>parcialmente</t>
    </r>
    <r>
      <rPr>
        <sz val="10"/>
        <color theme="1"/>
        <rFont val="Verdana"/>
        <family val="2"/>
      </rPr>
      <t xml:space="preserve"> de plástico</t>
    </r>
  </si>
  <si>
    <r>
      <rPr>
        <b/>
        <sz val="10"/>
        <color theme="1"/>
        <rFont val="Verdana"/>
        <family val="2"/>
      </rPr>
      <t xml:space="preserve">Recipientes </t>
    </r>
    <r>
      <rPr>
        <sz val="10"/>
        <color theme="1"/>
        <rFont val="Verdana"/>
        <family val="2"/>
      </rPr>
      <t>de plástico</t>
    </r>
    <r>
      <rPr>
        <vertAlign val="superscript"/>
        <sz val="10"/>
        <color theme="1"/>
        <rFont val="Verdana"/>
        <family val="2"/>
      </rPr>
      <t xml:space="preserve"> </t>
    </r>
    <r>
      <rPr>
        <sz val="10"/>
        <color theme="1"/>
        <rFont val="Verdana"/>
        <family val="2"/>
      </rPr>
      <t xml:space="preserve">de utilização única para alimentos referidos na parte A, ponto 2 do anexo da Diretiva (UE) 2019/904 </t>
    </r>
    <r>
      <rPr>
        <vertAlign val="superscript"/>
        <sz val="10"/>
        <color theme="1"/>
        <rFont val="Verdana"/>
        <family val="2"/>
      </rPr>
      <t>(2)</t>
    </r>
    <r>
      <rPr>
        <sz val="10"/>
        <color theme="1"/>
        <rFont val="Verdana"/>
        <family val="2"/>
      </rPr>
      <t xml:space="preserve"> feitos </t>
    </r>
    <r>
      <rPr>
        <b/>
        <sz val="10"/>
        <color theme="1"/>
        <rFont val="Verdana"/>
        <family val="2"/>
      </rPr>
      <t>totalmente</t>
    </r>
    <r>
      <rPr>
        <sz val="10"/>
        <color theme="1"/>
        <rFont val="Verdana"/>
        <family val="2"/>
      </rPr>
      <t xml:space="preserve"> de plástico</t>
    </r>
  </si>
  <si>
    <r>
      <rPr>
        <b/>
        <sz val="10"/>
        <color theme="1"/>
        <rFont val="Verdana"/>
        <family val="2"/>
      </rPr>
      <t>Copos</t>
    </r>
    <r>
      <rPr>
        <sz val="10"/>
        <color theme="1"/>
        <rFont val="Verdana"/>
        <family val="2"/>
      </rPr>
      <t xml:space="preserve"> de plástico de utilização única para bebidas, incluindo as suas coberturas e tampas, referidos na parte A, ponto 1 do anexo da Diretiva (UE) 2019/904 </t>
    </r>
    <r>
      <rPr>
        <vertAlign val="superscript"/>
        <sz val="10"/>
        <color theme="1"/>
        <rFont val="Verdana"/>
        <family val="2"/>
      </rPr>
      <t>(1)</t>
    </r>
    <r>
      <rPr>
        <sz val="10"/>
        <color theme="1"/>
        <rFont val="Verdana"/>
        <family val="2"/>
      </rPr>
      <t xml:space="preserve"> feitos </t>
    </r>
    <r>
      <rPr>
        <b/>
        <sz val="10"/>
        <color theme="1"/>
        <rFont val="Verdana"/>
        <family val="2"/>
      </rPr>
      <t>totalmente</t>
    </r>
    <r>
      <rPr>
        <sz val="10"/>
        <color theme="1"/>
        <rFont val="Verdana"/>
        <family val="2"/>
      </rPr>
      <t xml:space="preserve"> de plástico</t>
    </r>
  </si>
  <si>
    <t>As células sombreadas a amarelo são de cálculo automático e correspondem ao somatório das subcategorias identificadas.</t>
  </si>
  <si>
    <t>(3) Deve ser indicada quantidade de cada polímero</t>
  </si>
  <si>
    <t>(4) Deve ser indicada a quantidade de cada material constituinte da ECAL</t>
  </si>
  <si>
    <t>Peso das Embalagens Colocadas no Mercado</t>
  </si>
  <si>
    <t>As células sombreadas a amarelo são de cálculo automático</t>
  </si>
  <si>
    <r>
      <t xml:space="preserve">Plástico </t>
    </r>
    <r>
      <rPr>
        <vertAlign val="superscript"/>
        <sz val="10"/>
        <color theme="1"/>
        <rFont val="Verdana"/>
        <family val="2"/>
      </rPr>
      <t>(1)</t>
    </r>
  </si>
  <si>
    <t>O reporte nesta tabela engloba sacos enquanto embalagens de serviço, isto é, de acordo com as seguintes definições constantes no artigo 3.º do Decreto-lei nº 152-D/2017, de 11 de dezembro, na sua redação atual:</t>
  </si>
  <si>
    <r>
      <rPr>
        <u/>
        <sz val="10"/>
        <color theme="1"/>
        <rFont val="Verdana"/>
        <family val="2"/>
      </rPr>
      <t>"Embalagem de serviço</t>
    </r>
    <r>
      <rPr>
        <sz val="10"/>
        <color theme="1"/>
        <rFont val="Verdana"/>
        <family val="2"/>
      </rPr>
      <t>", embalagem que se destine a enchimento num ponto de venda para acondicionamento ou transporte de produtos para ou pelo consumidor;
"</t>
    </r>
    <r>
      <rPr>
        <u/>
        <sz val="10"/>
        <color theme="1"/>
        <rFont val="Verdana"/>
        <family val="2"/>
      </rPr>
      <t>Saco de caixa</t>
    </r>
    <r>
      <rPr>
        <sz val="10"/>
        <color theme="1"/>
        <rFont val="Verdana"/>
        <family val="2"/>
      </rPr>
      <t xml:space="preserve">", tipo de embalagem de serviço, saco com ou sem pega, incluindo as bolsas e os cartuchos, feitos de qualquer material, destinados a enchimento no ponto de venda para acondicionamento de produtos adquiridos e ao seu transporte para ou pelo   consumidor;
</t>
    </r>
    <r>
      <rPr>
        <u/>
        <sz val="10"/>
        <color theme="1"/>
        <rFont val="Verdana"/>
        <family val="2"/>
      </rPr>
      <t>"Saco de plástico</t>
    </r>
    <r>
      <rPr>
        <sz val="10"/>
        <color theme="1"/>
        <rFont val="Verdana"/>
        <family val="2"/>
      </rPr>
      <t>", um saco com ou sem pega, feito de plástico, que é fornecido ao consumidor no ponto de venda de mercadorias ou produtos;</t>
    </r>
  </si>
  <si>
    <r>
      <t xml:space="preserve">Feitos </t>
    </r>
    <r>
      <rPr>
        <b/>
        <sz val="10"/>
        <color theme="1"/>
        <rFont val="Verdana"/>
        <family val="2"/>
      </rPr>
      <t>totalmente</t>
    </r>
    <r>
      <rPr>
        <sz val="10"/>
        <color theme="1"/>
        <rFont val="Verdana"/>
        <family val="2"/>
      </rPr>
      <t xml:space="preserve"> de plástico</t>
    </r>
  </si>
  <si>
    <r>
      <t>Feitos</t>
    </r>
    <r>
      <rPr>
        <b/>
        <sz val="10"/>
        <color theme="1"/>
        <rFont val="Verdana"/>
        <family val="2"/>
      </rPr>
      <t xml:space="preserve"> parcialmente</t>
    </r>
    <r>
      <rPr>
        <sz val="10"/>
        <color theme="1"/>
        <rFont val="Verdana"/>
        <family val="2"/>
      </rPr>
      <t xml:space="preserve"> de plástico</t>
    </r>
  </si>
  <si>
    <t>*  Também declarados na folha "Embalagens exceto Sacos e SUP", de acordo com as regras expostas naquela</t>
  </si>
  <si>
    <r>
      <t xml:space="preserve">Embalagens secundárias </t>
    </r>
    <r>
      <rPr>
        <b/>
        <sz val="10"/>
        <rFont val="Verdana"/>
        <family val="2"/>
      </rPr>
      <t>não multipack</t>
    </r>
    <r>
      <rPr>
        <sz val="10"/>
        <rFont val="Verdana"/>
        <family val="2"/>
      </rPr>
      <t xml:space="preserve">
(URBANAS &lt; 1100 l) (Kg)</t>
    </r>
  </si>
  <si>
    <r>
      <t xml:space="preserve">Embalagens secundárias </t>
    </r>
    <r>
      <rPr>
        <b/>
        <sz val="10"/>
        <rFont val="Verdana"/>
        <family val="2"/>
      </rPr>
      <t>não multipack</t>
    </r>
    <r>
      <rPr>
        <sz val="10"/>
        <rFont val="Verdana"/>
        <family val="2"/>
      </rPr>
      <t xml:space="preserve">
(Kg)
</t>
    </r>
    <r>
      <rPr>
        <b/>
        <sz val="10"/>
        <rFont val="Verdana"/>
        <family val="2"/>
      </rPr>
      <t>Total</t>
    </r>
  </si>
  <si>
    <r>
      <t xml:space="preserve">Plástico </t>
    </r>
    <r>
      <rPr>
        <vertAlign val="superscript"/>
        <sz val="10"/>
        <color theme="1"/>
        <rFont val="Verdana"/>
        <family val="2"/>
      </rPr>
      <t>(3)</t>
    </r>
  </si>
  <si>
    <r>
      <t xml:space="preserve">ECAL </t>
    </r>
    <r>
      <rPr>
        <vertAlign val="superscript"/>
        <sz val="10"/>
        <color theme="1"/>
        <rFont val="Verdana"/>
        <family val="2"/>
      </rPr>
      <t>(4)</t>
    </r>
  </si>
  <si>
    <r>
      <t>Plástico</t>
    </r>
    <r>
      <rPr>
        <vertAlign val="superscript"/>
        <sz val="10"/>
        <color theme="1"/>
        <rFont val="Verdana"/>
        <family val="2"/>
      </rPr>
      <t xml:space="preserve"> (1)</t>
    </r>
  </si>
  <si>
    <t>Quadro I - Embalagens de Produtos de Grande Consumo (PGC)</t>
  </si>
  <si>
    <r>
      <t xml:space="preserve">Embalagens de venda ou primárias </t>
    </r>
    <r>
      <rPr>
        <b/>
        <vertAlign val="superscript"/>
        <sz val="10"/>
        <rFont val="Verdana"/>
        <family val="2"/>
      </rPr>
      <t>(1)</t>
    </r>
    <r>
      <rPr>
        <b/>
        <sz val="10"/>
        <rFont val="Verdana"/>
        <family val="2"/>
      </rPr>
      <t xml:space="preserve">
(Kg)</t>
    </r>
  </si>
  <si>
    <r>
      <t xml:space="preserve">Embalagens de serviço, excluindo sacos </t>
    </r>
    <r>
      <rPr>
        <b/>
        <vertAlign val="superscript"/>
        <sz val="10"/>
        <rFont val="Verdana"/>
        <family val="2"/>
      </rPr>
      <t>(1)(2)</t>
    </r>
    <r>
      <rPr>
        <b/>
        <sz val="10"/>
        <rFont val="Verdana"/>
        <family val="2"/>
      </rPr>
      <t xml:space="preserve">
(kg)</t>
    </r>
  </si>
  <si>
    <r>
      <t xml:space="preserve">(2) Sacos enquanto embalagens de serviço </t>
    </r>
    <r>
      <rPr>
        <b/>
        <sz val="10"/>
        <rFont val="Verdana"/>
        <family val="2"/>
      </rPr>
      <t xml:space="preserve">não </t>
    </r>
    <r>
      <rPr>
        <sz val="10"/>
        <rFont val="Verdana"/>
        <family val="2"/>
      </rPr>
      <t xml:space="preserve">devem ser declarados nesta tabela, e </t>
    </r>
    <r>
      <rPr>
        <b/>
        <sz val="10"/>
        <rFont val="Verdana"/>
        <family val="2"/>
      </rPr>
      <t>devem</t>
    </r>
    <r>
      <rPr>
        <sz val="10"/>
        <rFont val="Verdana"/>
        <family val="2"/>
      </rPr>
      <t xml:space="preserve"> ser declarados na Folha "Embalagens de serviço-sacos". A informação das coluna H e I é preenchida automaticamente com base na informação declarada na referida folha.</t>
    </r>
  </si>
  <si>
    <r>
      <t xml:space="preserve">Sacos como embalagens de serviço </t>
    </r>
    <r>
      <rPr>
        <b/>
        <vertAlign val="superscript"/>
        <sz val="10"/>
        <rFont val="Verdana"/>
        <family val="2"/>
      </rPr>
      <t>(2)</t>
    </r>
  </si>
  <si>
    <t>As células a branco são de preenchimento obrigatório pelo aderente (ou representante autorizado, quando aplicável). No caso de não haver colocação no mercado de algum binómio material/tipo de embalagem, o mesmo deve ser preenchido com "0".</t>
  </si>
  <si>
    <t>As células a branco são de preenchimento obrigatório pelo aderente (ou pelo representante autorizado, quando aplicável). No caso de não haver colocação no mercado de algum binómio material/tipo de embalagem, o mesmo deve ser preenchido com "0".</t>
  </si>
  <si>
    <t>As células a branco são de preenchimento obrigatório pelo aderente (ou representante autorizado, quando aplicável). No caso de não haver colocação no mercado de algum binómio material/quantidades, o mesmo deve ser preenchido com "0".</t>
  </si>
  <si>
    <t>As células a branco são de preenchimento obrigatório pelo aderente (ou representante autorizado, quando aplicável). No caso de não haver colocação no mercado de algum binómio material/quantidade, o mesmo deve ser preenchido com "0".</t>
  </si>
  <si>
    <t>% de embalagens de produtos de grande consumo que vai gerar resíduo em produtores de resíduos urbanos &lt; a 1100 litros diários</t>
  </si>
  <si>
    <t>Vidro</t>
  </si>
  <si>
    <t>ECAL</t>
  </si>
  <si>
    <t>Outros</t>
  </si>
  <si>
    <t>Sectores de Atividade</t>
  </si>
  <si>
    <t>Subsectores de Atividade</t>
  </si>
  <si>
    <t>CAE(s)</t>
  </si>
  <si>
    <t>Embalagens Primárias</t>
  </si>
  <si>
    <t>Embalagens Secundárias Multipack</t>
  </si>
  <si>
    <t>Embalagens Secundárias Não Multipack</t>
  </si>
  <si>
    <t>Embalagens Terciárias</t>
  </si>
  <si>
    <t>Embalagens de serviço</t>
  </si>
  <si>
    <t>Sacos de Caixa</t>
  </si>
  <si>
    <t>BEBIDAS</t>
  </si>
  <si>
    <t>ÁGUA, SUMOS E REFRIGERANTES</t>
  </si>
  <si>
    <t>CERVEJA</t>
  </si>
  <si>
    <t>VINHOS  E BEBIDAS ESPIRITUOSAS</t>
  </si>
  <si>
    <t>BENS ALIMENTARES</t>
  </si>
  <si>
    <t>BÁSICOS FRUTAS E LEGUMES</t>
  </si>
  <si>
    <t>BÁSICOS DE ORIGEM ANIMAL E CHARCUTARIA</t>
  </si>
  <si>
    <t>CONFEITARIA, PASTELARIA, PADARIA</t>
  </si>
  <si>
    <t>MERCEARIA TEMPERATURA AMBIENTE</t>
  </si>
  <si>
    <t>CONGELADOS E REFRIGERADOS</t>
  </si>
  <si>
    <t>LEITE E SIMILARES</t>
  </si>
  <si>
    <t>DISTRIBUIÇÃO COMÉRCIO RETALHO</t>
  </si>
  <si>
    <t>HIPER E SUPERMERCADOS</t>
  </si>
  <si>
    <t>GROSSISTAS</t>
  </si>
  <si>
    <t>OUTRO COMÉRCIO RETALHO</t>
  </si>
  <si>
    <t>SAÚDE, BELEZA, HIGÉNE E LIMPEZA</t>
  </si>
  <si>
    <t>CASA &amp; JARDIM</t>
  </si>
  <si>
    <t>MOBILIÁRIO, DECORAÇÃO, JARDIM E BRICOLAGE</t>
  </si>
  <si>
    <t>PRODUTOS DE LIMPEZA</t>
  </si>
  <si>
    <t>LAZER</t>
  </si>
  <si>
    <t>TECNOLOGIA</t>
  </si>
  <si>
    <t>TEXTÊIS, VESTUÁRIO E CALÇADO</t>
  </si>
  <si>
    <t>TABACO</t>
  </si>
  <si>
    <t>AGRO-PECUÁRIA E PET FOOD + CARE</t>
  </si>
  <si>
    <t>PEÇAS E ACESSÓRIOS VEICULOS</t>
  </si>
  <si>
    <t>EMBALAGENS DE SERVIÇO</t>
  </si>
  <si>
    <t>PRODUTOS QUÍMICOS</t>
  </si>
  <si>
    <t>MATERIAIS DE CONSTRUÇÂO</t>
  </si>
  <si>
    <t>OUTROS</t>
  </si>
  <si>
    <t>TOTAL</t>
  </si>
  <si>
    <t>NIVEL 2 CAE_cod</t>
  </si>
  <si>
    <t>NIVEL 2 CAE</t>
  </si>
  <si>
    <t>CAE_5_cod</t>
  </si>
  <si>
    <t>CAE_5_nome</t>
  </si>
  <si>
    <t>Setor</t>
  </si>
  <si>
    <t>Subsetor</t>
  </si>
  <si>
    <t>47</t>
  </si>
  <si>
    <t>Comércio a retalho, excepto de veículos automóveis e motociclos</t>
  </si>
  <si>
    <t>47762</t>
  </si>
  <si>
    <t>Comércio a retalho de animais de companhia e respetivos alimentos, em estabelecimentos especializados</t>
  </si>
  <si>
    <t>47761</t>
  </si>
  <si>
    <t>Comércio a retalho de flores, plantas, sementes e fertilizantes, em estabelecimentos especializados</t>
  </si>
  <si>
    <t>46</t>
  </si>
  <si>
    <t>Comércio por grosso (inclui agentes), excepto de veículos automóveis e motociclos</t>
  </si>
  <si>
    <t>46211</t>
  </si>
  <si>
    <t>Comércio por grosso de alimentos para animais</t>
  </si>
  <si>
    <t>46610</t>
  </si>
  <si>
    <t>Comércio por grosso de máquinas e equipamentos, agrícolas</t>
  </si>
  <si>
    <t>20</t>
  </si>
  <si>
    <t>Fabricação de produtos químicos e de fibras sintéticas ou artificiais, excepto produtos farmacêuticos</t>
  </si>
  <si>
    <t>20152</t>
  </si>
  <si>
    <t>Fabricação de adubos orgânicos e organo-minerais</t>
  </si>
  <si>
    <t>20151</t>
  </si>
  <si>
    <t>Fabricação de adubos químicos ou minerais e de compostos azotados</t>
  </si>
  <si>
    <t>10</t>
  </si>
  <si>
    <t>Indústrias alimentares</t>
  </si>
  <si>
    <t>10920</t>
  </si>
  <si>
    <t>Fabricação de alimentos para animais de companhia</t>
  </si>
  <si>
    <t>10912</t>
  </si>
  <si>
    <t>Fabricação de alimentos para animais de criação (exceto para aquicultura)</t>
  </si>
  <si>
    <t>20200</t>
  </si>
  <si>
    <t>Fabricação de pesticidas e de outros produtos agroquímicos</t>
  </si>
  <si>
    <t>46341</t>
  </si>
  <si>
    <t>Comércio por grosso de bebidas alcoólicas</t>
  </si>
  <si>
    <t>Comércio por grosso de bebidas não alcoólicas</t>
  </si>
  <si>
    <t>46342</t>
  </si>
  <si>
    <t>11</t>
  </si>
  <si>
    <t>Indústria das bebidas</t>
  </si>
  <si>
    <t>11071</t>
  </si>
  <si>
    <t>Engarrafamento de águas minerais naturais e de nascente</t>
  </si>
  <si>
    <t>11012</t>
  </si>
  <si>
    <t>Fabricação de aguardentes não preparadas</t>
  </si>
  <si>
    <t>11011</t>
  </si>
  <si>
    <t>Fabricação de aguardentes preparadas</t>
  </si>
  <si>
    <t>11050</t>
  </si>
  <si>
    <t>Fabricação de cerveja</t>
  </si>
  <si>
    <t>11072</t>
  </si>
  <si>
    <t>Fabricação de refrigerantes e de outras bebidas não alcoólicas, n.e.</t>
  </si>
  <si>
    <t>10320</t>
  </si>
  <si>
    <t>Fabricação de sumos de frutos e de produtos hortícolas</t>
  </si>
  <si>
    <t>11040</t>
  </si>
  <si>
    <t>Fabricação de vermutes e de outras bebidas fermentadas não destiladas</t>
  </si>
  <si>
    <t>11013</t>
  </si>
  <si>
    <t>Produção de licores e de outras bebidas destiladas</t>
  </si>
  <si>
    <t>11021</t>
  </si>
  <si>
    <t xml:space="preserve">Produção de vinhos comuns e licorosos </t>
  </si>
  <si>
    <t>11022</t>
  </si>
  <si>
    <t>Produção de vinhos espumantes e espumosos</t>
  </si>
  <si>
    <t>10120</t>
  </si>
  <si>
    <t>Abate de aves (produção de carne)</t>
  </si>
  <si>
    <t>10110</t>
  </si>
  <si>
    <t>Abate de gado (produção de carne)</t>
  </si>
  <si>
    <t>01</t>
  </si>
  <si>
    <t>Agricultura, produção animal, caça e actividades dos serviços relacionados</t>
  </si>
  <si>
    <t>01500</t>
  </si>
  <si>
    <t>Agricultura e produção animal combinadas</t>
  </si>
  <si>
    <t>01491</t>
  </si>
  <si>
    <t>Apicultura</t>
  </si>
  <si>
    <t>03</t>
  </si>
  <si>
    <t>Pesca e aquicultura</t>
  </si>
  <si>
    <t>03220</t>
  </si>
  <si>
    <t>Aquicultura em águas doces</t>
  </si>
  <si>
    <t>03210</t>
  </si>
  <si>
    <t>Aquicultura em águas salgadas e salobras</t>
  </si>
  <si>
    <t>01610</t>
  </si>
  <si>
    <t>Atividades dos serviços relacionados com a agricultura</t>
  </si>
  <si>
    <t>01470</t>
  </si>
  <si>
    <t>Avicultura</t>
  </si>
  <si>
    <t>01111</t>
  </si>
  <si>
    <t>Cerealicultura (exceto arroz)</t>
  </si>
  <si>
    <t>47220</t>
  </si>
  <si>
    <t>Comércio a retalho de carne e produtos à base de carne, em estabelecimentos especializados</t>
  </si>
  <si>
    <t>47210</t>
  </si>
  <si>
    <t>Comércio a retalho de frutas e produtos hortícolas, em estabelecimentos especializados</t>
  </si>
  <si>
    <t>47240</t>
  </si>
  <si>
    <t>Comércio a retalho de pão, de produtos de pastelaria e de confeitaria, em estabelecimentos especializados</t>
  </si>
  <si>
    <t>47230</t>
  </si>
  <si>
    <t>Comércio a retalho de peixe, crustáceos e moluscos, em estabelecimentos especializados</t>
  </si>
  <si>
    <t>Comércio por grosso de azeite, óleos e gorduras alimentares</t>
  </si>
  <si>
    <t>46332</t>
  </si>
  <si>
    <t>46312</t>
  </si>
  <si>
    <t>Comércio por grosso de batata</t>
  </si>
  <si>
    <t>46370</t>
  </si>
  <si>
    <t>Comércio por grosso de café, chá, cacau e especiarias</t>
  </si>
  <si>
    <t>46320</t>
  </si>
  <si>
    <t>Comércio por grosso de carne e produtos à base de carne</t>
  </si>
  <si>
    <t>46214</t>
  </si>
  <si>
    <t>Comércio por grosso de cereais, sementes, leguminosas, oleaginosas e outras matérias-primas agrícolas</t>
  </si>
  <si>
    <t>Comércio por grosso de chocolate e de produtos de confeitaria</t>
  </si>
  <si>
    <t>46362</t>
  </si>
  <si>
    <t>Comércio por grosso de fruta e de produtos hortícolas, exceto batata</t>
  </si>
  <si>
    <t>46311</t>
  </si>
  <si>
    <t>46331</t>
  </si>
  <si>
    <t>Comércio por grosso de leite, seus derivados e ovos</t>
  </si>
  <si>
    <t>46381</t>
  </si>
  <si>
    <t>Comércio por grosso de peixe, crustáceos e moluscos</t>
  </si>
  <si>
    <t>56</t>
  </si>
  <si>
    <t>Restauração e similares</t>
  </si>
  <si>
    <t>56106</t>
  </si>
  <si>
    <t>Confeção de refeições prontas a levar para casa</t>
  </si>
  <si>
    <t>10391</t>
  </si>
  <si>
    <t>Congelação de frutos e de produtos hortícolas</t>
  </si>
  <si>
    <t>10202</t>
  </si>
  <si>
    <t>Congelação de produtos da pesca e da aquicultura</t>
  </si>
  <si>
    <t>10203</t>
  </si>
  <si>
    <t>Conservação de produtos da pesca e da aquicultura em azeite e outros óleos vegetais e outros molhos</t>
  </si>
  <si>
    <t>01410</t>
  </si>
  <si>
    <t>Criação de bovinos para produção de leite</t>
  </si>
  <si>
    <t>01420</t>
  </si>
  <si>
    <t>Criação de outros bovinos (exceto para produção de leite) e búfalos</t>
  </si>
  <si>
    <t>01450</t>
  </si>
  <si>
    <t>Criação de ovinos e caprinos</t>
  </si>
  <si>
    <t>01120</t>
  </si>
  <si>
    <t>Cultura de arroz</t>
  </si>
  <si>
    <t>01140</t>
  </si>
  <si>
    <t>Cultura de cana-de-açúcar</t>
  </si>
  <si>
    <t>01230</t>
  </si>
  <si>
    <t>Cultura de citrinos</t>
  </si>
  <si>
    <t>01251</t>
  </si>
  <si>
    <t>Cultura de frutos de casca rija</t>
  </si>
  <si>
    <t>01220</t>
  </si>
  <si>
    <t>Cultura de frutos tropicais e subtropicais</t>
  </si>
  <si>
    <t>01112</t>
  </si>
  <si>
    <t>Cultura de leguminosas secas e sementes oleaginosas</t>
  </si>
  <si>
    <t>01300</t>
  </si>
  <si>
    <t>Cultura de materiais de propagação vegetativa</t>
  </si>
  <si>
    <t>01252</t>
  </si>
  <si>
    <t>Cultura de outros frutos em árvores e arbustos</t>
  </si>
  <si>
    <t>01270</t>
  </si>
  <si>
    <t>Cultura de plantas destinadas à preparação de bebidas</t>
  </si>
  <si>
    <t>01240</t>
  </si>
  <si>
    <t>Cultura de pomóideas e prunóideas</t>
  </si>
  <si>
    <t>01130</t>
  </si>
  <si>
    <t>Culturas de produtos hortícolas, raízes e tubérculos</t>
  </si>
  <si>
    <t>10394</t>
  </si>
  <si>
    <t>Descasque e transformação de frutos de casca rija comestíveis</t>
  </si>
  <si>
    <t>10612</t>
  </si>
  <si>
    <t>Descasque, branqueamento e outros tratamentos do arroz</t>
  </si>
  <si>
    <t>10860</t>
  </si>
  <si>
    <t>Fabricação de alimentos homogeneizados e dietéticos</t>
  </si>
  <si>
    <t>10620</t>
  </si>
  <si>
    <t>Fabricação de amidos, féculas e produtos afins</t>
  </si>
  <si>
    <t>10720</t>
  </si>
  <si>
    <t>Fabricação de bolachas, biscoitos, tostas e pastelaria de conservação</t>
  </si>
  <si>
    <t>10821</t>
  </si>
  <si>
    <t xml:space="preserve">Fabricação de cacau e de chocolate </t>
  </si>
  <si>
    <t>10892</t>
  </si>
  <si>
    <t>Fabricação de caldos, sopas e sobremesas</t>
  </si>
  <si>
    <t>10840</t>
  </si>
  <si>
    <t>Fabricação de condimentos e temperos</t>
  </si>
  <si>
    <t>10393</t>
  </si>
  <si>
    <t>Fabricação de doces, compotas, geleias e marmelada</t>
  </si>
  <si>
    <t>10891</t>
  </si>
  <si>
    <t>Fabricação de fermentos, leveduras e adjuvantes para panificação e pastelaria</t>
  </si>
  <si>
    <t>10520</t>
  </si>
  <si>
    <t>Fabricação de gelados e sorvetes</t>
  </si>
  <si>
    <t>10420</t>
  </si>
  <si>
    <t>Fabricação de margarinas e de gorduras alimentares similares</t>
  </si>
  <si>
    <t>10730</t>
  </si>
  <si>
    <t>Fabricação de massas alimentícias, cuscuz e similares</t>
  </si>
  <si>
    <t>10893</t>
  </si>
  <si>
    <t>Fabricação de outros produtos alimentares diversos, n.e.</t>
  </si>
  <si>
    <t>10911</t>
  </si>
  <si>
    <t>Fabricação de pré-misturas</t>
  </si>
  <si>
    <t>10130</t>
  </si>
  <si>
    <t>Fabricação de produtos à base de carne</t>
  </si>
  <si>
    <t>10822</t>
  </si>
  <si>
    <t>Fabricação de produtos de confeitaria</t>
  </si>
  <si>
    <t>10850</t>
  </si>
  <si>
    <t>Fabricação de refeições e pratos pré-cozinhados</t>
  </si>
  <si>
    <t>10810</t>
  </si>
  <si>
    <t>Indústria do açúcar</t>
  </si>
  <si>
    <t>10830</t>
  </si>
  <si>
    <t>Indústria do café e do chá</t>
  </si>
  <si>
    <t>10510</t>
  </si>
  <si>
    <t>Indústrias do leite e derivados</t>
  </si>
  <si>
    <t>10611</t>
  </si>
  <si>
    <t>Moagem de cereais</t>
  </si>
  <si>
    <t>01261</t>
  </si>
  <si>
    <t>Olivicultura</t>
  </si>
  <si>
    <t>01494</t>
  </si>
  <si>
    <t>Outra produção animal, n.e.</t>
  </si>
  <si>
    <t>01290</t>
  </si>
  <si>
    <t>Outras culturas permanentes</t>
  </si>
  <si>
    <t>01192</t>
  </si>
  <si>
    <t>Outras culturas temporárias, n.e.</t>
  </si>
  <si>
    <t xml:space="preserve">Panificação </t>
  </si>
  <si>
    <t>10711</t>
  </si>
  <si>
    <t>10712</t>
  </si>
  <si>
    <t>Pastelaria</t>
  </si>
  <si>
    <t>56303</t>
  </si>
  <si>
    <t>Pastelarias e casas de chá</t>
  </si>
  <si>
    <t>03111</t>
  </si>
  <si>
    <t xml:space="preserve">Pesca marítima </t>
  </si>
  <si>
    <t>01630</t>
  </si>
  <si>
    <t xml:space="preserve">Preparação de produtos agrícolas para venda </t>
  </si>
  <si>
    <t>10201</t>
  </si>
  <si>
    <t>Preparação de produtos da pesca e da aquicultura</t>
  </si>
  <si>
    <t>10310</t>
  </si>
  <si>
    <t>Preparação e conservação de batatas</t>
  </si>
  <si>
    <t>10395</t>
  </si>
  <si>
    <t>Preparação e conservação de frutos e de produtos hortícolas por outros processos</t>
  </si>
  <si>
    <t>10412</t>
  </si>
  <si>
    <t>Produção de azeite</t>
  </si>
  <si>
    <t>10413</t>
  </si>
  <si>
    <t xml:space="preserve">Produção de óleos vegetais brutos (exceto azeite) </t>
  </si>
  <si>
    <t>10414</t>
  </si>
  <si>
    <t>Refinação de azeite, óleos e gorduras</t>
  </si>
  <si>
    <t>10204</t>
  </si>
  <si>
    <t>Salga, secagem e outras atividades de transformação de produtos da pesca e aquicultura</t>
  </si>
  <si>
    <t>01460</t>
  </si>
  <si>
    <t>Suinicultura</t>
  </si>
  <si>
    <t>10613</t>
  </si>
  <si>
    <t>Transformação de cereais e leguminosas, n.e.</t>
  </si>
  <si>
    <t>01210</t>
  </si>
  <si>
    <t>Viticultura</t>
  </si>
  <si>
    <t>46150</t>
  </si>
  <si>
    <t>Agentes do comércio por grosso de mobiliário, artigos para uso doméstico e ferragens</t>
  </si>
  <si>
    <t>94</t>
  </si>
  <si>
    <t>Actividades das organizações associativas</t>
  </si>
  <si>
    <t>94991</t>
  </si>
  <si>
    <t>Associações culturais e recreativas</t>
  </si>
  <si>
    <t>23</t>
  </si>
  <si>
    <t xml:space="preserve">Fabrico de outros produtos minerais não metálicos </t>
  </si>
  <si>
    <t>23414</t>
  </si>
  <si>
    <t>Atividades de decoração de artigos cerâmicos de uso doméstico e ornamental</t>
  </si>
  <si>
    <t>93</t>
  </si>
  <si>
    <t>Actividades desportivas, de diversão e recreativas</t>
  </si>
  <si>
    <t>93130</t>
  </si>
  <si>
    <t>Atividades de ginásio (fitness)</t>
  </si>
  <si>
    <t>59</t>
  </si>
  <si>
    <t>Actividades cinematográficas, de vídeo, de produção de programas de televisão, de gravação de som e de edição de música</t>
  </si>
  <si>
    <t>59200</t>
  </si>
  <si>
    <t>Atividades de gravação de som e edição de música</t>
  </si>
  <si>
    <t>81</t>
  </si>
  <si>
    <t>Actividades relacionadas com edifícios, plantação e manutenção de jardins</t>
  </si>
  <si>
    <t>81210</t>
  </si>
  <si>
    <t>Atividades de limpeza geral em edifícios</t>
  </si>
  <si>
    <t>81300</t>
  </si>
  <si>
    <t>Atividades de plantação e manutenção de jardins</t>
  </si>
  <si>
    <t>93120</t>
  </si>
  <si>
    <t>Atividades dos clubes desportivos</t>
  </si>
  <si>
    <t>91</t>
  </si>
  <si>
    <t>Actividades das bibliotecas, arquivos, museus e outras actividades culturais</t>
  </si>
  <si>
    <t>91020</t>
  </si>
  <si>
    <t>Atividades dos museus</t>
  </si>
  <si>
    <t>93210</t>
  </si>
  <si>
    <t>Atividades dos parques de diversão e temáticos</t>
  </si>
  <si>
    <t>47640</t>
  </si>
  <si>
    <t>Comércio a retalho de artigos de desporto, de campismo e lazer, em estabelecimentos especializados</t>
  </si>
  <si>
    <t>47530</t>
  </si>
  <si>
    <t>Comércio a retalho de carpetes, tapetes, cortinados e revestimentos para paredes e pavimentos, em estabelecimentos especializados</t>
  </si>
  <si>
    <t>47630</t>
  </si>
  <si>
    <t>Comércio a retalho de discos, CD, DVD, cassetes e similares, em estabelecimentos especializados</t>
  </si>
  <si>
    <t>47650</t>
  </si>
  <si>
    <t>Comércio a retalho de jogos e brinquedos, em estabelecimentos especializados</t>
  </si>
  <si>
    <t>47610</t>
  </si>
  <si>
    <t>Comércio a retalho de livros, em estabelecimentos especializados</t>
  </si>
  <si>
    <t>47592</t>
  </si>
  <si>
    <t>Comércio a retalho de louças, cutelaria e de outros artigos similares para uso doméstico, em estabelecimentos especializados</t>
  </si>
  <si>
    <t>47523</t>
  </si>
  <si>
    <t>Comércio a retalho de material de bricolage, equipamento sanitário, ladrilhos e materiais similares, em estabelecimentos especializados</t>
  </si>
  <si>
    <t>Comércio a retalho de mobiliário e artigos de iluminação, em estabelecimentos especializados</t>
  </si>
  <si>
    <t>47591</t>
  </si>
  <si>
    <t>47593</t>
  </si>
  <si>
    <t>Comércio a retalho de outros artigos para o lar, n.e., em estabelecimentos especializados</t>
  </si>
  <si>
    <t>46493</t>
  </si>
  <si>
    <t>Comércio por grosso de brinquedos, jogos e artigos de desporto</t>
  </si>
  <si>
    <t>46492</t>
  </si>
  <si>
    <t>Comércio por grosso de livros, revistas e jornais</t>
  </si>
  <si>
    <t>46441</t>
  </si>
  <si>
    <t>Comércio por grosso de louças em cerâmica e em vidro</t>
  </si>
  <si>
    <t>46470</t>
  </si>
  <si>
    <t>Comércio por grosso de móveis para uso doméstico, carpetes, tapetes e artigos de iluminação</t>
  </si>
  <si>
    <t>46442</t>
  </si>
  <si>
    <t>Comércio por grosso de produtos de limpeza</t>
  </si>
  <si>
    <t>23132</t>
  </si>
  <si>
    <t>Cristalaria</t>
  </si>
  <si>
    <t>59130</t>
  </si>
  <si>
    <t>Distribuição de filmes, de vídeos e de programas de televisão</t>
  </si>
  <si>
    <t>58</t>
  </si>
  <si>
    <t xml:space="preserve">Actividades de edição </t>
  </si>
  <si>
    <t>58130</t>
  </si>
  <si>
    <t>Edição de jornais</t>
  </si>
  <si>
    <t>58120</t>
  </si>
  <si>
    <t>Edição de listas destinadas a consulta</t>
  </si>
  <si>
    <t>58110</t>
  </si>
  <si>
    <t>Edição de livros</t>
  </si>
  <si>
    <t>58140</t>
  </si>
  <si>
    <t>Edição de revistas e de outras publicações periódicas</t>
  </si>
  <si>
    <t>25</t>
  </si>
  <si>
    <t>Fabricação de produtos metálicos, excepto máquinas e equipamentos</t>
  </si>
  <si>
    <t>25401</t>
  </si>
  <si>
    <t>Fabricação de armas de caça, de desporto e defesa</t>
  </si>
  <si>
    <t>32</t>
  </si>
  <si>
    <t>Outras indústrias transformadoras</t>
  </si>
  <si>
    <t>32300</t>
  </si>
  <si>
    <t>Fabricação de artigos de desporto</t>
  </si>
  <si>
    <t>31</t>
  </si>
  <si>
    <t>Fabrico de mobiliário e de colchões</t>
  </si>
  <si>
    <t>31030</t>
  </si>
  <si>
    <t>Fabricação de colchoaria</t>
  </si>
  <si>
    <t>32400</t>
  </si>
  <si>
    <t>Fabricação de jogos e de brinquedos</t>
  </si>
  <si>
    <t>31020</t>
  </si>
  <si>
    <t>Fabricação de mobiliário de cozinha</t>
  </si>
  <si>
    <t>31091</t>
  </si>
  <si>
    <t>Fabricação de mobiliário de madeira para outros fins</t>
  </si>
  <si>
    <t>31093</t>
  </si>
  <si>
    <t>Fabricação de mobiliário de outros materiais para outros fins</t>
  </si>
  <si>
    <t>31092</t>
  </si>
  <si>
    <t>Fabricação de mobiliário metálico para outros fins</t>
  </si>
  <si>
    <t>31010</t>
  </si>
  <si>
    <t>Fabricação de mobiliário para escritório e comércio</t>
  </si>
  <si>
    <t>20412</t>
  </si>
  <si>
    <t>Fabricação de produtos de limpeza, polimento e proteção</t>
  </si>
  <si>
    <t>23411</t>
  </si>
  <si>
    <t>Olaria de barro</t>
  </si>
  <si>
    <t>94995</t>
  </si>
  <si>
    <t>Outras atividades associativas, n.e.</t>
  </si>
  <si>
    <t>81220</t>
  </si>
  <si>
    <t>Outras atividades de limpeza em edifícios e em equipamentos industriais</t>
  </si>
  <si>
    <t>81292</t>
  </si>
  <si>
    <t>Outras atividades de limpeza, n.e.</t>
  </si>
  <si>
    <t>46110</t>
  </si>
  <si>
    <t>Agentes do comércio por grosso de matérias-primas agrícolas e têxteis, animais vivos e produtos semi-acabados</t>
  </si>
  <si>
    <t>Agentes do comércio por grosso de produtos alimentares, bebidas e tabaco</t>
  </si>
  <si>
    <t>46170</t>
  </si>
  <si>
    <t>46190</t>
  </si>
  <si>
    <t>Agentes do comércio por grosso misto sem predominância</t>
  </si>
  <si>
    <t>Agentes especializados do comércio por grosso de outros produtos</t>
  </si>
  <si>
    <t>46180</t>
  </si>
  <si>
    <t>47790</t>
  </si>
  <si>
    <t>Comércio a retalho de artigos em segunda mão, em estabelecimentos especializados</t>
  </si>
  <si>
    <t>47250</t>
  </si>
  <si>
    <t>Comércio a retalho de bebidas, em estabelecimentos especializados</t>
  </si>
  <si>
    <t>47784</t>
  </si>
  <si>
    <t>Comércio a retalho de outros produtos novos, em estabelecimentos especializados, n.e.</t>
  </si>
  <si>
    <t>47292</t>
  </si>
  <si>
    <t>Comércio a retalho de produtos alimentares, naturais e dietéticos, em estabelecimentos especializados</t>
  </si>
  <si>
    <t>47810</t>
  </si>
  <si>
    <t>Comércio a retalho em bancas, feiras e unidades móveis de venda, de produtos alimentares, bebidas e tabaco</t>
  </si>
  <si>
    <t>47112</t>
  </si>
  <si>
    <t>Comércio a retalho em outros estabelecimentos não especializados, com predominância de produtos alimentares, bebidas ou tabaco</t>
  </si>
  <si>
    <t>47192</t>
  </si>
  <si>
    <t>Comércio a retalho em outros estabelecimentos não especializados, sem predominância de produtos alimentares, bebidas ou tabaco</t>
  </si>
  <si>
    <t>47111</t>
  </si>
  <si>
    <t>Comércio a retalho em supermercados e hipermercados</t>
  </si>
  <si>
    <t>47191</t>
  </si>
  <si>
    <t>Comércio a retalho não especializado, sem predominância de produtos alimentares, bebidas ou tabaco, em grandes armazéns e similares</t>
  </si>
  <si>
    <t>47910</t>
  </si>
  <si>
    <t>Comércio a retalho por correspondência ou via Internet</t>
  </si>
  <si>
    <t>47990</t>
  </si>
  <si>
    <t>Comércio a retalho por outros métodos, não efetuado em estabelecimentos, bancas, feiras ou unidades móveis de venda</t>
  </si>
  <si>
    <t>Comércio por grosso de outros produtos alimentares, n.e.</t>
  </si>
  <si>
    <t>46382</t>
  </si>
  <si>
    <t>Comércio por grosso não especializado</t>
  </si>
  <si>
    <t>46900</t>
  </si>
  <si>
    <t>46390</t>
  </si>
  <si>
    <t>Comércio por grosso não especializado de produtos alimentares, bebidas e tabaco</t>
  </si>
  <si>
    <t>47293</t>
  </si>
  <si>
    <t>Outro comércio a retalho de produtos alimentares, em estabelecimentos especializados, n.e.</t>
  </si>
  <si>
    <t>46494</t>
  </si>
  <si>
    <t>Outro comércio por grosso de bens de consumo, n.e.</t>
  </si>
  <si>
    <t>16</t>
  </si>
  <si>
    <t>Indústrias da madeira e da cortiça e suas obras, excepto mobiliário; fabricação de obras de cestaria e de espartaria</t>
  </si>
  <si>
    <t>16240</t>
  </si>
  <si>
    <t>Fabricação de embalagens de madeira</t>
  </si>
  <si>
    <t>22</t>
  </si>
  <si>
    <t>Fabricação de artigos de borracha e de matérias plásticas</t>
  </si>
  <si>
    <t>22220</t>
  </si>
  <si>
    <t>Fabricação de embalagens de plástico</t>
  </si>
  <si>
    <t>25920</t>
  </si>
  <si>
    <t>Fabricação de embalagens metálicas ligeiras</t>
  </si>
  <si>
    <t>17</t>
  </si>
  <si>
    <t>Fabricação de pasta, de papel, de cartão e seus artigos</t>
  </si>
  <si>
    <t>17212</t>
  </si>
  <si>
    <t>Fabricação de outras embalagens de papel e de cartão</t>
  </si>
  <si>
    <t>17211</t>
  </si>
  <si>
    <t>Fabricação de papel e de cartão canelados (inclui embalagens)</t>
  </si>
  <si>
    <t>23131</t>
  </si>
  <si>
    <t xml:space="preserve">Fabricação de vidro de embalagem </t>
  </si>
  <si>
    <t>82</t>
  </si>
  <si>
    <t>Actividades de serviços administrativos e de apoio prestados às empresas</t>
  </si>
  <si>
    <t>82922</t>
  </si>
  <si>
    <t>Outras atividades de embalagem</t>
  </si>
  <si>
    <t>47750</t>
  </si>
  <si>
    <t>Comércio a retalho de produtos cosméticos e de higiene, em estabelecimentos especializados</t>
  </si>
  <si>
    <t>HIGIÉNE PESSOAL, PARAFARMÁCIA E DERMO-COSMÉTICA</t>
  </si>
  <si>
    <t>47730</t>
  </si>
  <si>
    <t>Comércio a retalho de produtos farmacêuticos, em estabelecimentos especializados</t>
  </si>
  <si>
    <t>47740</t>
  </si>
  <si>
    <t>Comércio a retalho de produtos médicos e ortopédicos, em estabelecimentos especializados</t>
  </si>
  <si>
    <t>Comércio por grosso de perfumes e de produtos de higiene</t>
  </si>
  <si>
    <t>46450</t>
  </si>
  <si>
    <t>46460</t>
  </si>
  <si>
    <t>Comércio por grosso de produtos farmacêuticos</t>
  </si>
  <si>
    <t>01280</t>
  </si>
  <si>
    <t>Cultura de especiarias, plantas aromáticas, medicinais e farmacêuticas</t>
  </si>
  <si>
    <t>21</t>
  </si>
  <si>
    <t>Fabricação de produtos farmacêuticos de base e de  preparações farmacêuticas</t>
  </si>
  <si>
    <t>21201</t>
  </si>
  <si>
    <t>Fabricação de medicamentos</t>
  </si>
  <si>
    <t>21202</t>
  </si>
  <si>
    <t>Fabricação de outras preparações e de artigos farmacêuticos</t>
  </si>
  <si>
    <t>20420</t>
  </si>
  <si>
    <t>Fabricação de perfumes, de cosméticos e de produtos de higiene</t>
  </si>
  <si>
    <t>21100</t>
  </si>
  <si>
    <t>Fabricação de produtos farmacêuticos de base</t>
  </si>
  <si>
    <t>96</t>
  </si>
  <si>
    <t>Outras actividades de serviços pessoais</t>
  </si>
  <si>
    <t>96022</t>
  </si>
  <si>
    <t>Institutos de beleza</t>
  </si>
  <si>
    <t>46130</t>
  </si>
  <si>
    <t>Agentes do comércio por grosso de madeira e materiais de construção</t>
  </si>
  <si>
    <t>25620</t>
  </si>
  <si>
    <t>Atividades de mecânica geral</t>
  </si>
  <si>
    <t>47521</t>
  </si>
  <si>
    <t>Comércio a retalho de ferragens e de vidro plano, em estabelecimentos especializados</t>
  </si>
  <si>
    <t>46740</t>
  </si>
  <si>
    <t>Comércio por grosso de ferragens, ferramentas manuais e artigos para canalizações e aquecimento</t>
  </si>
  <si>
    <t>46630</t>
  </si>
  <si>
    <t>Comércio por grosso de máquinas para a indústria extrativa, construção e engenharia civil</t>
  </si>
  <si>
    <t>46620</t>
  </si>
  <si>
    <t>Comércio por grosso de máquinas-ferramentas</t>
  </si>
  <si>
    <t>46732</t>
  </si>
  <si>
    <t>Comércio por grosso de materiais de construção (exceto madeira) e equipamento sanitário</t>
  </si>
  <si>
    <t>41</t>
  </si>
  <si>
    <t>Promoção imobiliária (desenvolvimento de projectos de edifícios); construção de edifícios</t>
  </si>
  <si>
    <t>41200</t>
  </si>
  <si>
    <t>Construção de edifícios (residenciais e não residenciais)</t>
  </si>
  <si>
    <t>42</t>
  </si>
  <si>
    <t>Engenharia civil</t>
  </si>
  <si>
    <t>42110</t>
  </si>
  <si>
    <t>Construção de estradas e pistas de aeroportos</t>
  </si>
  <si>
    <t>42990</t>
  </si>
  <si>
    <t>Construção de outras obras de engenharia civil, n.e.</t>
  </si>
  <si>
    <t>42130</t>
  </si>
  <si>
    <t>Construção de pontes e túneis</t>
  </si>
  <si>
    <t>42120</t>
  </si>
  <si>
    <t>Construção de vias férreas</t>
  </si>
  <si>
    <t>23323</t>
  </si>
  <si>
    <t>Fabricação de abobadilhas</t>
  </si>
  <si>
    <t>23640</t>
  </si>
  <si>
    <t>Fabricação de argamassas</t>
  </si>
  <si>
    <t>23420</t>
  </si>
  <si>
    <t>Fabricação de artigos cerâmicos para usos sanitários</t>
  </si>
  <si>
    <t>23703</t>
  </si>
  <si>
    <t>Fabricação de artigos de granito e de rochas, n.e.</t>
  </si>
  <si>
    <t>23701</t>
  </si>
  <si>
    <t xml:space="preserve">Fabricação de artigos de mármore e de rochas similares </t>
  </si>
  <si>
    <t>23413</t>
  </si>
  <si>
    <t>Fabricação de artigos de ornamentação de faiança, porcelana e grés fino</t>
  </si>
  <si>
    <t>22230</t>
  </si>
  <si>
    <t>Fabricação de artigos de plástico para a construção</t>
  </si>
  <si>
    <t>23412</t>
  </si>
  <si>
    <t>Fabricação de artigos de uso doméstico de faiança, porcelana e grés fino</t>
  </si>
  <si>
    <t>23311</t>
  </si>
  <si>
    <t xml:space="preserve">Fabricação de azulejos </t>
  </si>
  <si>
    <t>23630</t>
  </si>
  <si>
    <t>Fabricação de betão pronto</t>
  </si>
  <si>
    <t>23521</t>
  </si>
  <si>
    <t>Fabricação de cal</t>
  </si>
  <si>
    <t>25210</t>
  </si>
  <si>
    <t>Fabricação de caldeiras e radiadores para aquecimento central</t>
  </si>
  <si>
    <t>23510</t>
  </si>
  <si>
    <t>Fabricação de cimento</t>
  </si>
  <si>
    <t>25710</t>
  </si>
  <si>
    <t>Fabricação de cutelaria</t>
  </si>
  <si>
    <t>25110</t>
  </si>
  <si>
    <t>Fabricação de estruturas de construções metálicas</t>
  </si>
  <si>
    <t>25720</t>
  </si>
  <si>
    <t>Fabricação de fechaduras, dobradiças e de outras ferragens</t>
  </si>
  <si>
    <t>25731</t>
  </si>
  <si>
    <t>Fabricação de ferramentas manuais</t>
  </si>
  <si>
    <t>25732</t>
  </si>
  <si>
    <t>Fabricação de ferramentas mecânicas</t>
  </si>
  <si>
    <t>23522</t>
  </si>
  <si>
    <t>Fabricação de gesso</t>
  </si>
  <si>
    <t>23430</t>
  </si>
  <si>
    <t>Fabricação de isoladores e peças isolantes em cerâmica</t>
  </si>
  <si>
    <t>23312</t>
  </si>
  <si>
    <t>Fabricação de ladrilhos, mosaicos e placas de cerâmica</t>
  </si>
  <si>
    <t>25991</t>
  </si>
  <si>
    <t>Fabricação de louça metálica e artigos de uso doméstico</t>
  </si>
  <si>
    <t>23991</t>
  </si>
  <si>
    <t>Fabricação de misturas betuminosas</t>
  </si>
  <si>
    <t>25932</t>
  </si>
  <si>
    <t>Fabricação de molas</t>
  </si>
  <si>
    <t>25734</t>
  </si>
  <si>
    <t>Fabricação de moldes metálicos</t>
  </si>
  <si>
    <t>16230</t>
  </si>
  <si>
    <t>Fabricação de outras obras de carpintaria para a construção</t>
  </si>
  <si>
    <t>23490</t>
  </si>
  <si>
    <t>Fabricação de outros produtos cerâmicos não refratários</t>
  </si>
  <si>
    <t>23324</t>
  </si>
  <si>
    <t>Fabricação de outros produtos cerâmicos para a construção</t>
  </si>
  <si>
    <t>23690</t>
  </si>
  <si>
    <t>Fabricação de outros produtos de betão, gesso e cimento</t>
  </si>
  <si>
    <t>23440</t>
  </si>
  <si>
    <t>Fabricação de outros produtos em cerâmica para usos técnicos</t>
  </si>
  <si>
    <t>25992</t>
  </si>
  <si>
    <t>Fabricação de outros produtos metálicos diversos, n.e.</t>
  </si>
  <si>
    <t>23992</t>
  </si>
  <si>
    <t>Fabricação de outros produtos minerais não metálicos diversos, n.e.</t>
  </si>
  <si>
    <t>25290</t>
  </si>
  <si>
    <t>Fabricação de outros reservatórios e recipientes metálicos</t>
  </si>
  <si>
    <t>25733</t>
  </si>
  <si>
    <t xml:space="preserve">Fabricação de peças sinterizadas </t>
  </si>
  <si>
    <t>25120</t>
  </si>
  <si>
    <t>Fabricação de portas, janelas e elementos similares em metal</t>
  </si>
  <si>
    <t>23910</t>
  </si>
  <si>
    <t>Fabricação de produtos abrasivos</t>
  </si>
  <si>
    <t>23200</t>
  </si>
  <si>
    <t>Fabricação de produtos cerâmicos refratários</t>
  </si>
  <si>
    <t>25931</t>
  </si>
  <si>
    <t>Fabricação de produtos de arame</t>
  </si>
  <si>
    <t>23610</t>
  </si>
  <si>
    <t>Fabricação de produtos de betão para a construção</t>
  </si>
  <si>
    <t>23620</t>
  </si>
  <si>
    <t>Fabricação de produtos de gesso para a construção</t>
  </si>
  <si>
    <t>25501</t>
  </si>
  <si>
    <t>Fabricação de produtos forjados, estampados e laminados</t>
  </si>
  <si>
    <t>25940</t>
  </si>
  <si>
    <t>Fabricação de rebites, parafusos e porcas</t>
  </si>
  <si>
    <t>23322</t>
  </si>
  <si>
    <t>Fabricação de telhas</t>
  </si>
  <si>
    <t>23321</t>
  </si>
  <si>
    <t>Fabricação de tijolos</t>
  </si>
  <si>
    <t>23190</t>
  </si>
  <si>
    <t>Fabricação e transformação de outro vidro (inclui vidro técnico)</t>
  </si>
  <si>
    <t>43</t>
  </si>
  <si>
    <t>Actividades especializadas de construção</t>
  </si>
  <si>
    <t>43221</t>
  </si>
  <si>
    <t>Instalação de canalizações</t>
  </si>
  <si>
    <t>43210</t>
  </si>
  <si>
    <t>Instalação elétrica</t>
  </si>
  <si>
    <t>23120</t>
  </si>
  <si>
    <t>Moldagem e transformação de vidro plano</t>
  </si>
  <si>
    <t>43320</t>
  </si>
  <si>
    <t>Montagem de trabalhos de carpintaria e de caixilharia</t>
  </si>
  <si>
    <t>43992</t>
  </si>
  <si>
    <t>Outras atividades especializadas de construção diversas, n.e.</t>
  </si>
  <si>
    <t>43290</t>
  </si>
  <si>
    <t>Outras instalações em construções</t>
  </si>
  <si>
    <t>43120</t>
  </si>
  <si>
    <t>Preparação dos locais de construção</t>
  </si>
  <si>
    <t>25610</t>
  </si>
  <si>
    <t>Tratamento e revestimento de metais</t>
  </si>
  <si>
    <t>68</t>
  </si>
  <si>
    <t>Actividades imobiliárias</t>
  </si>
  <si>
    <t>68321</t>
  </si>
  <si>
    <t>Administração de imóveis por conta de outrem</t>
  </si>
  <si>
    <t>73</t>
  </si>
  <si>
    <t>Publicidade, estudos de mercado e sondagens de opinião</t>
  </si>
  <si>
    <t>73110</t>
  </si>
  <si>
    <t>Agências de publicidade</t>
  </si>
  <si>
    <t>46120</t>
  </si>
  <si>
    <t>Agentes do comércio por grosso de combustíveis, minérios, metais e de produtos químicos para a indústria</t>
  </si>
  <si>
    <t>55</t>
  </si>
  <si>
    <t>Alojamento</t>
  </si>
  <si>
    <t>55117</t>
  </si>
  <si>
    <t>Aldeamentos turísticos com restaurante</t>
  </si>
  <si>
    <t>55118</t>
  </si>
  <si>
    <t>Apartamentos turísticos com restaurante</t>
  </si>
  <si>
    <t>55123</t>
  </si>
  <si>
    <t>Apartamentos turísticos sem restaurante</t>
  </si>
  <si>
    <t>52</t>
  </si>
  <si>
    <t>Armazenagem e actividades auxiliares dos transportes (inclui manuseamento)</t>
  </si>
  <si>
    <t>52101</t>
  </si>
  <si>
    <t>Armazenagem frigorífica</t>
  </si>
  <si>
    <t>68200</t>
  </si>
  <si>
    <t>Arrendamento de bens imobiliários</t>
  </si>
  <si>
    <t>52230</t>
  </si>
  <si>
    <t>Atividades auxiliares dos transportes aéreos</t>
  </si>
  <si>
    <t>52220</t>
  </si>
  <si>
    <t>Atividades auxiliares dos transportes por água</t>
  </si>
  <si>
    <t>79</t>
  </si>
  <si>
    <t>Agências de viagem, operadores turísticos, outros serviços de reservas e actividades relacionadas</t>
  </si>
  <si>
    <t>79110</t>
  </si>
  <si>
    <t>Atividades das agências de viagem</t>
  </si>
  <si>
    <t>64</t>
  </si>
  <si>
    <t>Actividades de serviços financeiros, excepto seguros e fundos de pensões</t>
  </si>
  <si>
    <t>64202</t>
  </si>
  <si>
    <t>Atividades das sociedades gestoras de participações sociais não financeiras</t>
  </si>
  <si>
    <t>86</t>
  </si>
  <si>
    <t>Actividades de saúde humana</t>
  </si>
  <si>
    <t>86902</t>
  </si>
  <si>
    <t>Atividades de ambulâncias</t>
  </si>
  <si>
    <t>87</t>
  </si>
  <si>
    <t>Actividades de apoio social com alojamento</t>
  </si>
  <si>
    <t>87902</t>
  </si>
  <si>
    <t>Atividades de apoio social com alojamento, n.e.</t>
  </si>
  <si>
    <t>88</t>
  </si>
  <si>
    <t>Actividades de apoio social sem alojamento</t>
  </si>
  <si>
    <t>88102</t>
  </si>
  <si>
    <t>Atividades de apoio social para pessoas com deficiência, sem alojamento</t>
  </si>
  <si>
    <t>87301</t>
  </si>
  <si>
    <t>Atividades de apoio social para pessoas idosas, com alojamento</t>
  </si>
  <si>
    <t>69</t>
  </si>
  <si>
    <t>Actividades jurídicas e de contabilidade</t>
  </si>
  <si>
    <t>69200</t>
  </si>
  <si>
    <t>Atividades de contabilidade e auditoria; consultoria fiscal</t>
  </si>
  <si>
    <t>88910</t>
  </si>
  <si>
    <t>Atividades de cuidados para crianças, sem alojamento</t>
  </si>
  <si>
    <t>81291</t>
  </si>
  <si>
    <t>Atividades de desinfeção, desratização e similares</t>
  </si>
  <si>
    <t>86903</t>
  </si>
  <si>
    <t xml:space="preserve">Atividades de enfermagem </t>
  </si>
  <si>
    <t>71</t>
  </si>
  <si>
    <t>Actividades de arquitectura, de engenharia e técnicas afins; actividades de ensaios e de análises técnicas</t>
  </si>
  <si>
    <t>71120</t>
  </si>
  <si>
    <t>Atividades de engenharia e técnicas afins</t>
  </si>
  <si>
    <t>86230</t>
  </si>
  <si>
    <t>Atividades de medicina dentária e odontologia</t>
  </si>
  <si>
    <t>86220</t>
  </si>
  <si>
    <t>Atividades de prática médica de clínica especializada, em ambulatório</t>
  </si>
  <si>
    <t>18</t>
  </si>
  <si>
    <t>Impressão e reprodução de suportes gravados</t>
  </si>
  <si>
    <t>18130</t>
  </si>
  <si>
    <t>Atividades de preparação da impressão e de produtos media</t>
  </si>
  <si>
    <t>80</t>
  </si>
  <si>
    <t>Actividades de investigação e segurança</t>
  </si>
  <si>
    <t>80100</t>
  </si>
  <si>
    <t>Atividades de segurança privada</t>
  </si>
  <si>
    <t>87100</t>
  </si>
  <si>
    <t>Atividades dos estabelecimentos de cuidados continuados integrados, com alojamento</t>
  </si>
  <si>
    <t>02</t>
  </si>
  <si>
    <t xml:space="preserve">Silvicultura e exploração florestal </t>
  </si>
  <si>
    <t>02400</t>
  </si>
  <si>
    <t>Atividades dos serviços relacionados com a silvicultura e exploração florestal</t>
  </si>
  <si>
    <t>74</t>
  </si>
  <si>
    <t>Outras actividades de consultoria, científicas, técnicas e similares</t>
  </si>
  <si>
    <t>74200</t>
  </si>
  <si>
    <t>Atividades fotográficas</t>
  </si>
  <si>
    <t>53</t>
  </si>
  <si>
    <t>Actividades postais e de courier</t>
  </si>
  <si>
    <t>53100</t>
  </si>
  <si>
    <t>Atividades postais sujeitas a obrigações do serviço universal</t>
  </si>
  <si>
    <t>80200</t>
  </si>
  <si>
    <t>Atividades relacionadas com sistemas de segurança</t>
  </si>
  <si>
    <t>86905</t>
  </si>
  <si>
    <t>Atividades termais</t>
  </si>
  <si>
    <t>56302</t>
  </si>
  <si>
    <t>Bares</t>
  </si>
  <si>
    <t>56301</t>
  </si>
  <si>
    <t>Cafés</t>
  </si>
  <si>
    <t>36</t>
  </si>
  <si>
    <t>Captação, tratamento e distribuição de água</t>
  </si>
  <si>
    <t>36001</t>
  </si>
  <si>
    <t>Captação e tratamento de água</t>
  </si>
  <si>
    <t>47620</t>
  </si>
  <si>
    <t>Comércio a retalho de jornais, revistas e artigos de papelaria, em estabelecimentos especializados</t>
  </si>
  <si>
    <t>47781</t>
  </si>
  <si>
    <t>Comércio a retalho de máquinas e de outro material de escritório, em estabelecimentos especializados</t>
  </si>
  <si>
    <t>47722</t>
  </si>
  <si>
    <t>Comércio a retalho de marroquinaria e artigos de viagem, em estabelecimentos especializados</t>
  </si>
  <si>
    <t>47782</t>
  </si>
  <si>
    <t>Comércio a retalho de material ótico, fotográfico, cinematográfico e de instrumentos de precisão, em estabelecimentos especializados</t>
  </si>
  <si>
    <t>47770</t>
  </si>
  <si>
    <t>Comércio a retalho de relógios e de artigos de ourivesaria e joalharia, em estabelecimentos especializados</t>
  </si>
  <si>
    <t>35</t>
  </si>
  <si>
    <t>Electricidade, gás, vapor, água quente e fria e ar frio</t>
  </si>
  <si>
    <t>35140</t>
  </si>
  <si>
    <t>Comércio de eletricidade</t>
  </si>
  <si>
    <t>46491</t>
  </si>
  <si>
    <t>Comércio por grosso de artigos de papelaria</t>
  </si>
  <si>
    <t>46712</t>
  </si>
  <si>
    <t>Comércio por grosso de combustíveis sólidos, líquidos e gasosos, não derivados do petróleo</t>
  </si>
  <si>
    <t>46213</t>
  </si>
  <si>
    <t>Comércio por grosso de cortiça em bruto</t>
  </si>
  <si>
    <t>46773</t>
  </si>
  <si>
    <t>Comércio por grosso de desperdícios de materiais, n.e.</t>
  </si>
  <si>
    <t>46772</t>
  </si>
  <si>
    <t>Comércio por grosso de desperdícios têxteis, de cartão e papéis velhos</t>
  </si>
  <si>
    <t>46220</t>
  </si>
  <si>
    <t>Comércio por grosso de flores e plantas</t>
  </si>
  <si>
    <t>46731</t>
  </si>
  <si>
    <t>Comércio por grosso de madeira em bruto e de produtos derivados</t>
  </si>
  <si>
    <t>46720</t>
  </si>
  <si>
    <t>Comércio por grosso de minérios e de metais</t>
  </si>
  <si>
    <t>46690</t>
  </si>
  <si>
    <t>Comércio por grosso de outras máquinas e equipamentos</t>
  </si>
  <si>
    <t>46660</t>
  </si>
  <si>
    <t>Comércio por grosso de outras máquinas e material de escritório</t>
  </si>
  <si>
    <t>46762</t>
  </si>
  <si>
    <t>Comércio por grosso de outros bens intermédios, n.e.</t>
  </si>
  <si>
    <t>46711</t>
  </si>
  <si>
    <t>Comércio por grosso de produtos petrolíferos</t>
  </si>
  <si>
    <t>46480</t>
  </si>
  <si>
    <t>Comércio por grosso de relógios e de artigos de ourivesaria e joalharia</t>
  </si>
  <si>
    <t>46771</t>
  </si>
  <si>
    <t>Comércio por grosso de sucatas e de desperdícios metálicos</t>
  </si>
  <si>
    <t>68100</t>
  </si>
  <si>
    <t>Compra e venda de bens imobiliários</t>
  </si>
  <si>
    <t>01191</t>
  </si>
  <si>
    <t>Cultura de flores e de plantas ornamentais</t>
  </si>
  <si>
    <t>39</t>
  </si>
  <si>
    <t>Descontaminação e actividades similares</t>
  </si>
  <si>
    <t>39000</t>
  </si>
  <si>
    <t>Descontaminação e atividades similares</t>
  </si>
  <si>
    <t>36002</t>
  </si>
  <si>
    <t>Distribuição de água</t>
  </si>
  <si>
    <t>18140</t>
  </si>
  <si>
    <t>Encadernação e atividades relacionadas</t>
  </si>
  <si>
    <t>85</t>
  </si>
  <si>
    <t>Educação</t>
  </si>
  <si>
    <t>85420</t>
  </si>
  <si>
    <t>Ensino superior</t>
  </si>
  <si>
    <t>85320</t>
  </si>
  <si>
    <t>Ensinos secundário tecnológico, artístico e profissional</t>
  </si>
  <si>
    <t>02200</t>
  </si>
  <si>
    <t>Exploração florestal</t>
  </si>
  <si>
    <t>08</t>
  </si>
  <si>
    <t>Outras indústrias extractivas</t>
  </si>
  <si>
    <t>08122</t>
  </si>
  <si>
    <t>Extração de argilas e caulino</t>
  </si>
  <si>
    <t>08991</t>
  </si>
  <si>
    <t>Extração de feldspato</t>
  </si>
  <si>
    <t>08121</t>
  </si>
  <si>
    <t>Extração de saibro, areia e pedra britada</t>
  </si>
  <si>
    <t>08931</t>
  </si>
  <si>
    <t>Extração de sal marinho</t>
  </si>
  <si>
    <t>32122</t>
  </si>
  <si>
    <t>Fabricação de artigos de joalharia e de outros artigos de ourivesaria</t>
  </si>
  <si>
    <t>17230</t>
  </si>
  <si>
    <t>Fabricação de artigos de papel para papelaria</t>
  </si>
  <si>
    <t>17220</t>
  </si>
  <si>
    <t>Fabricação de artigos de papel para uso doméstico e sanitário</t>
  </si>
  <si>
    <t>15</t>
  </si>
  <si>
    <t>Indústria do couro e dos produtos do couro</t>
  </si>
  <si>
    <t>15120</t>
  </si>
  <si>
    <t>Fabricação de artigos de viagem e de uso pessoal, de marroquinaria, de correeiro e de seleiro</t>
  </si>
  <si>
    <t>19</t>
  </si>
  <si>
    <t>Fabricação de coque, produtos petrolíferos refinados e de aglomerados de combustíveis</t>
  </si>
  <si>
    <t>19203</t>
  </si>
  <si>
    <t>Fabricação de briquetes e aglomerados de hulha e lenhite</t>
  </si>
  <si>
    <t>32991</t>
  </si>
  <si>
    <t>Fabricação de canetas, lápis e similares</t>
  </si>
  <si>
    <t>20142</t>
  </si>
  <si>
    <t>Fabricação de carvão (vegetal e animal) e produtos associados</t>
  </si>
  <si>
    <t>22210</t>
  </si>
  <si>
    <t>Fabricação de chapas, folhas, tubos e perfis de plástico</t>
  </si>
  <si>
    <t>32994</t>
  </si>
  <si>
    <t>Fabricação de equipamento de proteção e segurança</t>
  </si>
  <si>
    <t>32992</t>
  </si>
  <si>
    <t>Fabricação de fechos de correr, botões e similares</t>
  </si>
  <si>
    <t>16213</t>
  </si>
  <si>
    <t>Fabricação de folheados, contraplacados, lamelados e de outros painéis</t>
  </si>
  <si>
    <t>32993</t>
  </si>
  <si>
    <t>Fabricação de guarda-sóis e chapéus de chuva</t>
  </si>
  <si>
    <t>32502</t>
  </si>
  <si>
    <t>Fabricação de material ortopédico e próteses e de instrumentos médico-cirúrgicos</t>
  </si>
  <si>
    <t>32501</t>
  </si>
  <si>
    <t>Fabricação de material ótico oftálmico</t>
  </si>
  <si>
    <t>16292</t>
  </si>
  <si>
    <t>Fabricação de obras de cestaria e de espartaria</t>
  </si>
  <si>
    <t>16291</t>
  </si>
  <si>
    <t>Fabricação de outras obras de madeira</t>
  </si>
  <si>
    <t>17290</t>
  </si>
  <si>
    <t>Fabricação de outros artigos de pasta de papel, de papel e de cartão</t>
  </si>
  <si>
    <t>22292</t>
  </si>
  <si>
    <t>Fabricação de outros artigos de plástico, n.e.</t>
  </si>
  <si>
    <t>22192</t>
  </si>
  <si>
    <t>Fabricação de outros produtos de borracha, n.e.</t>
  </si>
  <si>
    <t>16295</t>
  </si>
  <si>
    <t>Fabricação de outros produtos de cortiça</t>
  </si>
  <si>
    <t>16212</t>
  </si>
  <si>
    <t>Fabricação de painéis de fibras de madeira</t>
  </si>
  <si>
    <t>16211</t>
  </si>
  <si>
    <t>Fabricação de painéis de partículas de madeira</t>
  </si>
  <si>
    <t>17120</t>
  </si>
  <si>
    <t>Fabricação de papel e de cartão (exceto canelado)</t>
  </si>
  <si>
    <t>17110</t>
  </si>
  <si>
    <t>Fabricação de pasta</t>
  </si>
  <si>
    <t>19201</t>
  </si>
  <si>
    <t>Fabricação de produtos petrolíferos refinados</t>
  </si>
  <si>
    <t>16294</t>
  </si>
  <si>
    <t>Fabricação de rolhas de cortiça</t>
  </si>
  <si>
    <t>24</t>
  </si>
  <si>
    <t>Indústrias metalúrgicas de base</t>
  </si>
  <si>
    <t>24200</t>
  </si>
  <si>
    <t>Fabricação de tubos, condutas, perfis ocos e respetivos acessórios, de aço</t>
  </si>
  <si>
    <t>32910</t>
  </si>
  <si>
    <t>Fabricação de vassouras, escovas e pincéis</t>
  </si>
  <si>
    <t>56210</t>
  </si>
  <si>
    <t>Fornecimento de refeições para eventos</t>
  </si>
  <si>
    <t>24520</t>
  </si>
  <si>
    <t>Fundição de aço</t>
  </si>
  <si>
    <t>24510</t>
  </si>
  <si>
    <t>Fundição de ferro fundido</t>
  </si>
  <si>
    <t>24540</t>
  </si>
  <si>
    <t>Fundição de outros metais não ferrosos</t>
  </si>
  <si>
    <t>55111</t>
  </si>
  <si>
    <t>Hotéis com restaurante</t>
  </si>
  <si>
    <t>55121</t>
  </si>
  <si>
    <t>Hotéis sem restaurante</t>
  </si>
  <si>
    <t>16102</t>
  </si>
  <si>
    <t>Impregnação de madeira</t>
  </si>
  <si>
    <t>18110</t>
  </si>
  <si>
    <t>Impressão de jornais</t>
  </si>
  <si>
    <t>16293</t>
  </si>
  <si>
    <t>Indústria de preparação da cortiça</t>
  </si>
  <si>
    <t>33</t>
  </si>
  <si>
    <t>Reparação, manutenção e instalação de máquinas e equipamentos</t>
  </si>
  <si>
    <t>33200</t>
  </si>
  <si>
    <t>Instalação de máquinas e de equipamentos industriais</t>
  </si>
  <si>
    <t>72</t>
  </si>
  <si>
    <t>Actividades de investigação científica e de desenvolvimento</t>
  </si>
  <si>
    <t>72110</t>
  </si>
  <si>
    <t>Investigação e desenvolvimento em biotecnologia</t>
  </si>
  <si>
    <t>86901</t>
  </si>
  <si>
    <t>Laboratórios de análises clínicas</t>
  </si>
  <si>
    <t>24320</t>
  </si>
  <si>
    <t>Laminagem a frio de arco ou banda</t>
  </si>
  <si>
    <t>52240</t>
  </si>
  <si>
    <t>Manuseamento de carga</t>
  </si>
  <si>
    <t>24420</t>
  </si>
  <si>
    <t>Obtenção e primeira transformação de alumínio</t>
  </si>
  <si>
    <t>24430</t>
  </si>
  <si>
    <t>Obtenção e primeira transformação de chumbo, zinco e estanho</t>
  </si>
  <si>
    <t>52291</t>
  </si>
  <si>
    <t>Organização do transporte</t>
  </si>
  <si>
    <t>18120</t>
  </si>
  <si>
    <t>Outra impressão</t>
  </si>
  <si>
    <t>72190</t>
  </si>
  <si>
    <t>Outra investigação e desenvolvimento das ciências físicas e naturais</t>
  </si>
  <si>
    <t>88990</t>
  </si>
  <si>
    <t>Outras atividades de apoio social sem alojamento, n.e.</t>
  </si>
  <si>
    <t>70</t>
  </si>
  <si>
    <t>Actividades das sedes sociais e de consultoria para a gestão</t>
  </si>
  <si>
    <t>70220</t>
  </si>
  <si>
    <t>Outras atividades de consultoria para os negócios e a gestão</t>
  </si>
  <si>
    <t>86906</t>
  </si>
  <si>
    <t>Outras atividades de saúde humana, n.e.</t>
  </si>
  <si>
    <t>56290</t>
  </si>
  <si>
    <t>Outras atividades de serviço de refeições</t>
  </si>
  <si>
    <t>Outras atividades de serviços de apoio prestados às empresas, n.e.</t>
  </si>
  <si>
    <t>82990</t>
  </si>
  <si>
    <t>96093</t>
  </si>
  <si>
    <t>Outras atividades de serviços pessoais diversas, n.e.</t>
  </si>
  <si>
    <t>53200</t>
  </si>
  <si>
    <t>Outras atividades postais e de courier</t>
  </si>
  <si>
    <t>32996</t>
  </si>
  <si>
    <t>Outras indústrias transformadoras diversas, n.e.</t>
  </si>
  <si>
    <t>56304</t>
  </si>
  <si>
    <t>Outros estabelecimentos de bebidas sem espetáculo</t>
  </si>
  <si>
    <t>16220</t>
  </si>
  <si>
    <t>Parqueteria</t>
  </si>
  <si>
    <t>55112</t>
  </si>
  <si>
    <t>Pensões com restaurante</t>
  </si>
  <si>
    <t>24330</t>
  </si>
  <si>
    <t>Perfilagem a frio</t>
  </si>
  <si>
    <t>35112</t>
  </si>
  <si>
    <t>Produção de eletricidade de origem térmica</t>
  </si>
  <si>
    <t>35302</t>
  </si>
  <si>
    <t>Produção de gelo</t>
  </si>
  <si>
    <t>38</t>
  </si>
  <si>
    <t>Recolha, tratamento e eliminação de resíduos; valorização de materiais</t>
  </si>
  <si>
    <t>38112</t>
  </si>
  <si>
    <t>Recolha de outros resíduos não perigosos</t>
  </si>
  <si>
    <t>38120</t>
  </si>
  <si>
    <t>Recolha de resíduos perigosos</t>
  </si>
  <si>
    <t>95</t>
  </si>
  <si>
    <t>Reparação de computadores e de bens de uso pessoal e doméstico</t>
  </si>
  <si>
    <t>95290</t>
  </si>
  <si>
    <t>Reparação de outros bens de uso pessoal e doméstico</t>
  </si>
  <si>
    <t>33140</t>
  </si>
  <si>
    <t>Reparação e manutenção de equipamento elétrico</t>
  </si>
  <si>
    <t>33120</t>
  </si>
  <si>
    <t>Reparação e manutenção de máquinas e equipamentos</t>
  </si>
  <si>
    <t>18200</t>
  </si>
  <si>
    <t>Reprodução de suportes gravados</t>
  </si>
  <si>
    <t>56102</t>
  </si>
  <si>
    <t>Restaurantes com lugares ao balcão</t>
  </si>
  <si>
    <t>56103</t>
  </si>
  <si>
    <t xml:space="preserve">Restaurantes sem serviço de mesa </t>
  </si>
  <si>
    <t>56104</t>
  </si>
  <si>
    <t>Restaurantes típicos</t>
  </si>
  <si>
    <t>56101</t>
  </si>
  <si>
    <t>Restaurantes tipo tradicional</t>
  </si>
  <si>
    <t>56107</t>
  </si>
  <si>
    <t>Restaurantes, n.e. (inclui atividades de restauração em meios móveis)</t>
  </si>
  <si>
    <t>96021</t>
  </si>
  <si>
    <t>Salões de cabeleireiro</t>
  </si>
  <si>
    <t>16101</t>
  </si>
  <si>
    <t>Serração de madeira</t>
  </si>
  <si>
    <t>24100</t>
  </si>
  <si>
    <t>Siderurgia e fabricação de ferro-ligas</t>
  </si>
  <si>
    <t>02100</t>
  </si>
  <si>
    <t>Silvicultura e outras atividades florestais</t>
  </si>
  <si>
    <t>51</t>
  </si>
  <si>
    <t>Transportes aéreos</t>
  </si>
  <si>
    <t>51100</t>
  </si>
  <si>
    <t>Transportes aéreos de passageiros</t>
  </si>
  <si>
    <t>50</t>
  </si>
  <si>
    <t>Transportes por água</t>
  </si>
  <si>
    <t>50300</t>
  </si>
  <si>
    <t xml:space="preserve">Transportes de passageiros por vias navegáveis interiores </t>
  </si>
  <si>
    <t>51220</t>
  </si>
  <si>
    <t>Transportes espaciais</t>
  </si>
  <si>
    <t>50200</t>
  </si>
  <si>
    <t xml:space="preserve">Transportes marítimos de mercadorias </t>
  </si>
  <si>
    <t>49</t>
  </si>
  <si>
    <t>Transportes terrestres e transportes por oleodutos ou gasodutos</t>
  </si>
  <si>
    <t>49410</t>
  </si>
  <si>
    <t>Transportes rodoviários de mercadorias</t>
  </si>
  <si>
    <t>38212</t>
  </si>
  <si>
    <t>Tratamento e eliminação de outros resíduos não perigosos</t>
  </si>
  <si>
    <t>38220</t>
  </si>
  <si>
    <t>Tratamento e eliminação de resíduos perigosos</t>
  </si>
  <si>
    <t>24340</t>
  </si>
  <si>
    <t>Trefilagem a frio</t>
  </si>
  <si>
    <t>55202</t>
  </si>
  <si>
    <t>Turismo no espaço rural</t>
  </si>
  <si>
    <t>38321</t>
  </si>
  <si>
    <t>Valorização de resíduos metálicos</t>
  </si>
  <si>
    <t>38322</t>
  </si>
  <si>
    <t>Valorização de resíduos não metálicos</t>
  </si>
  <si>
    <t>47300</t>
  </si>
  <si>
    <t>Comércio a retalho de combustível para veículos a motor, em estabelecimentos especializados</t>
  </si>
  <si>
    <t>45</t>
  </si>
  <si>
    <t>Comércio, manutenção e reparação, de veículos automóveis e motociclos</t>
  </si>
  <si>
    <t>45320</t>
  </si>
  <si>
    <t>Comércio a retalho de peças e acessórios para veículos automóveis</t>
  </si>
  <si>
    <t>45190</t>
  </si>
  <si>
    <t>Comércio de outros veículos automóveis</t>
  </si>
  <si>
    <t>45110</t>
  </si>
  <si>
    <t>Comércio de veículos automóveis ligeiros</t>
  </si>
  <si>
    <t>45310</t>
  </si>
  <si>
    <t>Comércio por grosso de peças e acessórios para veículos automóveis</t>
  </si>
  <si>
    <t>45401</t>
  </si>
  <si>
    <t>Comércio por grosso e a retalho de motociclos, de suas peças e acessórios</t>
  </si>
  <si>
    <t>30</t>
  </si>
  <si>
    <t>Fabricação de outro equipamento de transporte</t>
  </si>
  <si>
    <t>30300</t>
  </si>
  <si>
    <t>Fabricação de aeronaves, de veículos espaciais e equipamento relacionado</t>
  </si>
  <si>
    <t>30920</t>
  </si>
  <si>
    <t>Fabricação de bicicletas e veículos para inválidos</t>
  </si>
  <si>
    <t>29</t>
  </si>
  <si>
    <t>Fabricação de veículos automóveis, reboques, semi-reboques e componentes para veículos automóveis</t>
  </si>
  <si>
    <t>29200</t>
  </si>
  <si>
    <t>Fabricação de carroçarias, reboques e semirreboques</t>
  </si>
  <si>
    <t>29310</t>
  </si>
  <si>
    <t>Fabricação de equipamento eléctrico e eletrónico para veículos automóveis</t>
  </si>
  <si>
    <t>30990</t>
  </si>
  <si>
    <t>Fabricação de outro equipamento de transporte, n.e.</t>
  </si>
  <si>
    <t>29320</t>
  </si>
  <si>
    <t>Fabricação de outros componentes e acessórios para veículos automóveis</t>
  </si>
  <si>
    <t>29100</t>
  </si>
  <si>
    <t>Fabricação de veículos automóveis</t>
  </si>
  <si>
    <t>45200</t>
  </si>
  <si>
    <t>Manutenção e reparação de veículos automóveis</t>
  </si>
  <si>
    <t>47522</t>
  </si>
  <si>
    <t>Comércio a retalho de tintas, vernizes e produtos similares, em estabelecimentos especializados</t>
  </si>
  <si>
    <t>46761</t>
  </si>
  <si>
    <t>Comércio por grosso de fibras têxteis naturais, artificiais e sintéticas</t>
  </si>
  <si>
    <t>46750</t>
  </si>
  <si>
    <t>Comércio por grosso de produtos químicos</t>
  </si>
  <si>
    <t>20143</t>
  </si>
  <si>
    <t>Fabricação de álcool etílico de fermentação</t>
  </si>
  <si>
    <t>20520</t>
  </si>
  <si>
    <t>Fabricação de colas</t>
  </si>
  <si>
    <t>20120</t>
  </si>
  <si>
    <t>Fabricação de corantes e pigmentos</t>
  </si>
  <si>
    <t>20510</t>
  </si>
  <si>
    <t>Fabricação de explosivos e artigos de pirotecnia</t>
  </si>
  <si>
    <t>20600</t>
  </si>
  <si>
    <t>Fabricação de fibras sintéticas ou artificiais</t>
  </si>
  <si>
    <t>20110</t>
  </si>
  <si>
    <t>Fabricação de gases industriais</t>
  </si>
  <si>
    <t>20160</t>
  </si>
  <si>
    <t>Fabricação de matérias plásticas sob formas primárias</t>
  </si>
  <si>
    <t>20593</t>
  </si>
  <si>
    <t>Fabricação de óleos e massas lubrificantes, com exclusão da efetuada nas refinarias</t>
  </si>
  <si>
    <t>20530</t>
  </si>
  <si>
    <t>Fabricação de óleos essenciais</t>
  </si>
  <si>
    <t>20594</t>
  </si>
  <si>
    <t>Fabricação de outros produtos químicos diversos, n.e.</t>
  </si>
  <si>
    <t>20130</t>
  </si>
  <si>
    <t xml:space="preserve">Fabricação de outros produtos químicos inorgânicos de base </t>
  </si>
  <si>
    <t>20144</t>
  </si>
  <si>
    <t>Fabricação de outros produtos químicos orgânicos de base, n.e.</t>
  </si>
  <si>
    <t>20303</t>
  </si>
  <si>
    <t>Fabricação de pigmentos preparados, composições vitrificáveis e afins</t>
  </si>
  <si>
    <t>20592</t>
  </si>
  <si>
    <t xml:space="preserve">Fabricação de produtos químicos auxiliares para uso industrial </t>
  </si>
  <si>
    <t>20141</t>
  </si>
  <si>
    <t>Fabricação de resinosos e seus derivados</t>
  </si>
  <si>
    <t>20411</t>
  </si>
  <si>
    <t>Fabricação de sabões, detergentes e glicerina</t>
  </si>
  <si>
    <t>20301</t>
  </si>
  <si>
    <t>Fabricação de tintas (exceto impressão), vernizes, mastiques e produtos similares</t>
  </si>
  <si>
    <t>20302</t>
  </si>
  <si>
    <t>Fabricação de tintas de impressão</t>
  </si>
  <si>
    <t>46350</t>
  </si>
  <si>
    <t>Comércio por grosso de tabaco</t>
  </si>
  <si>
    <t>12</t>
  </si>
  <si>
    <t>Indústria do tabaco</t>
  </si>
  <si>
    <t>12000</t>
  </si>
  <si>
    <t>Preparação de tabaco</t>
  </si>
  <si>
    <t>46140</t>
  </si>
  <si>
    <t>Agentes do comércio por grosso de máquinas, equipamento industrial, embarcações e aeronaves</t>
  </si>
  <si>
    <t>62</t>
  </si>
  <si>
    <t>Consultoria e programação informática e actividades relacionadas</t>
  </si>
  <si>
    <t>62020</t>
  </si>
  <si>
    <t>Atividades de consultoria em informática</t>
  </si>
  <si>
    <t>62010</t>
  </si>
  <si>
    <t>Atividades de programação informática</t>
  </si>
  <si>
    <t>61</t>
  </si>
  <si>
    <t>Telecomunicações</t>
  </si>
  <si>
    <t>61100</t>
  </si>
  <si>
    <t>Atividades de telecomunicações por fio</t>
  </si>
  <si>
    <t>61200</t>
  </si>
  <si>
    <t>Atividades de telecomunicações sem fio</t>
  </si>
  <si>
    <t>47410</t>
  </si>
  <si>
    <t>Comércio a retalho de computadores, unidades periféricas e programas informáticos, em estabelecimentos especializados</t>
  </si>
  <si>
    <t>47540</t>
  </si>
  <si>
    <t>Comércio a retalho de electrodomésticos, em estabelecimentos especializados</t>
  </si>
  <si>
    <t>47430</t>
  </si>
  <si>
    <t>Comércio a retalho de equipamento audiovisual, em estabelecimentos especializados</t>
  </si>
  <si>
    <t>47420</t>
  </si>
  <si>
    <t>Comércio a retalho de equipamento de telecomunicações, em estabelecimentos especializados</t>
  </si>
  <si>
    <t>46510</t>
  </si>
  <si>
    <t>Comércio por grosso de computadores, equipamentos periféricos e programas informáticos</t>
  </si>
  <si>
    <t>46430</t>
  </si>
  <si>
    <t>Comércio por grosso de electrodomésticos, aparelhos de rádio e de televisão</t>
  </si>
  <si>
    <t>46520</t>
  </si>
  <si>
    <t>Comércio por grosso de equipamentos eletrónicos, de telecomunicações e suas partes</t>
  </si>
  <si>
    <t>58290</t>
  </si>
  <si>
    <t>Edição de outros programas informáticos</t>
  </si>
  <si>
    <t>27</t>
  </si>
  <si>
    <t>Fabricação de equipamento eléctrico</t>
  </si>
  <si>
    <t>27200</t>
  </si>
  <si>
    <t>Fabricação de acumuladores e pilhas</t>
  </si>
  <si>
    <t>26</t>
  </si>
  <si>
    <t>Fabricação de equipamentos informáticos, equipamento para comunicações e produtos electrónicos e ópticos</t>
  </si>
  <si>
    <t>26300</t>
  </si>
  <si>
    <t>Fabricação de aparelhos e equipamentos para comunicações</t>
  </si>
  <si>
    <t>27520</t>
  </si>
  <si>
    <t>Fabricação de aparelhos não elétricos para uso doméstico</t>
  </si>
  <si>
    <t>28</t>
  </si>
  <si>
    <t>Fabricação de máquinas e de equipamentos, n.e.</t>
  </si>
  <si>
    <t>28221</t>
  </si>
  <si>
    <t>Fabricação de ascensores e monta cargas, escadas e passadeiras rolantes</t>
  </si>
  <si>
    <t>28292</t>
  </si>
  <si>
    <t xml:space="preserve">Fabricação de balanças e de outro equipamento para pesagem </t>
  </si>
  <si>
    <t>26110</t>
  </si>
  <si>
    <t>Fabricação de componentes eletrónicos</t>
  </si>
  <si>
    <t>26200</t>
  </si>
  <si>
    <t>Fabricação de computadores e de equipamento periférico</t>
  </si>
  <si>
    <t>26511</t>
  </si>
  <si>
    <t>Fabricação de contadores de eletricidade, gás, água e de outros líquidos</t>
  </si>
  <si>
    <t>27330</t>
  </si>
  <si>
    <t>Fabricação de dispositivos e acessórios para instalações elétricas de baixa tensão</t>
  </si>
  <si>
    <t>27510</t>
  </si>
  <si>
    <t>Fabricação de eletrodomésticos</t>
  </si>
  <si>
    <t>28120</t>
  </si>
  <si>
    <t>Fabricação de equipamento hidráulico e pneumático</t>
  </si>
  <si>
    <t>28250</t>
  </si>
  <si>
    <t>Fabricação de equipamento não doméstico para refrigeração e ventilação</t>
  </si>
  <si>
    <t>28222</t>
  </si>
  <si>
    <t>Fabricação de equipamentos de elevação e de movimentação, n.e.</t>
  </si>
  <si>
    <t>26600</t>
  </si>
  <si>
    <t>Fabricação de equipamentos de radiação, eletromedicina e eletroterapêutico</t>
  </si>
  <si>
    <t>26512</t>
  </si>
  <si>
    <t>Fabricação de instrumentos e aparelhos de medida, verificação, navegação e outros fins, n.e.</t>
  </si>
  <si>
    <t>27400</t>
  </si>
  <si>
    <t>Fabricação de lâmpadas elétricas e de outro equipamento de iluminação</t>
  </si>
  <si>
    <t>28300</t>
  </si>
  <si>
    <t>Fabricação de máquinas e de tratores para a agricultura, pecuária e silvicultura</t>
  </si>
  <si>
    <t>28910</t>
  </si>
  <si>
    <t>Fabricação de máquinas para a metalurgia</t>
  </si>
  <si>
    <t>28930</t>
  </si>
  <si>
    <t>Fabricação de máquinas para as indústrias alimentares, das bebidas e do tabaco</t>
  </si>
  <si>
    <t>28960</t>
  </si>
  <si>
    <t>Fabricação de máquinas para as indústrias do plástico e da borracha</t>
  </si>
  <si>
    <t>28920</t>
  </si>
  <si>
    <t>Fabricação de máquinas para as indústrias extrativas e para a construção</t>
  </si>
  <si>
    <t>28410</t>
  </si>
  <si>
    <t>Fabricação de máquinas-ferramentas para metais</t>
  </si>
  <si>
    <t>27122</t>
  </si>
  <si>
    <t>Fabricação de material de distribuição e controlo para instalações elétricas de baixa tensão</t>
  </si>
  <si>
    <t>28110</t>
  </si>
  <si>
    <t>Fabricação de motores e turbinas, exceto motores para aeronaves, automóveis e motociclos</t>
  </si>
  <si>
    <t>27110</t>
  </si>
  <si>
    <t>Fabricação de motores, geradores e transformadores elétricos</t>
  </si>
  <si>
    <t>28130</t>
  </si>
  <si>
    <t>Fabricação de outras bombas e compressores</t>
  </si>
  <si>
    <t>28293</t>
  </si>
  <si>
    <t>Fabricação de outras máquinas diversas de uso geral, n.e.</t>
  </si>
  <si>
    <t>28992</t>
  </si>
  <si>
    <t>Fabricação de outras máquinas diversas para uso específico, n.e.</t>
  </si>
  <si>
    <t>28490</t>
  </si>
  <si>
    <t>Fabricação de outras máquinas-ferramentas, n.e.</t>
  </si>
  <si>
    <t>28140</t>
  </si>
  <si>
    <t>Fabricação de outras torneiras e válvulas</t>
  </si>
  <si>
    <t>27900</t>
  </si>
  <si>
    <t>Fabricação de outro equipamento elétrico</t>
  </si>
  <si>
    <t>27320</t>
  </si>
  <si>
    <t>Fabricação de outros fios e cabos elétricos e eletrónicos</t>
  </si>
  <si>
    <t>26120</t>
  </si>
  <si>
    <t>Fabricação de placas de circuitos eletrónicos</t>
  </si>
  <si>
    <t>26400</t>
  </si>
  <si>
    <t>Fabricação de recetores de rádio e de televisão e bens de consumo similares</t>
  </si>
  <si>
    <t>28150</t>
  </si>
  <si>
    <t>Fabricação de rolamentos, de engrenagens e de outros órgãos de transmissão</t>
  </si>
  <si>
    <t>62030</t>
  </si>
  <si>
    <t>Gestão e exploração de equipamento informático</t>
  </si>
  <si>
    <t>61900</t>
  </si>
  <si>
    <t>Outras atividades de telecomunicações</t>
  </si>
  <si>
    <t>62090</t>
  </si>
  <si>
    <t>Outras atividades relacionadas com as tecnologias da informação e informática</t>
  </si>
  <si>
    <t>95210</t>
  </si>
  <si>
    <t>Reparação  de televisores e de outros bens de consumo similares</t>
  </si>
  <si>
    <t>95110</t>
  </si>
  <si>
    <t>Reparação de computadores e de equipamento periférico</t>
  </si>
  <si>
    <t>13</t>
  </si>
  <si>
    <t xml:space="preserve">Fabricação de têxteis </t>
  </si>
  <si>
    <t>13303</t>
  </si>
  <si>
    <t>Acabamento de fios, tecidos e artigos têxteis, n.e.</t>
  </si>
  <si>
    <t>46160</t>
  </si>
  <si>
    <t>Agentes do comércio por grosso de têxteis, vestuário, calçado e artigos de couro</t>
  </si>
  <si>
    <t>13301</t>
  </si>
  <si>
    <t>Branqueamento e tingimento</t>
  </si>
  <si>
    <t>47721</t>
  </si>
  <si>
    <t>Comércio a retalho de calçado, em estabelecimentos especializados</t>
  </si>
  <si>
    <t>Comércio a retalho de têxteis, em estabelecimentos especializados</t>
  </si>
  <si>
    <t>47510</t>
  </si>
  <si>
    <t>47711</t>
  </si>
  <si>
    <t>Comércio a retalho de vestuário para adultos, em estabelecimentos especializados</t>
  </si>
  <si>
    <t>46422</t>
  </si>
  <si>
    <t>Comércio por grosso de calçado</t>
  </si>
  <si>
    <t>46640</t>
  </si>
  <si>
    <t>Comércio por grosso de máquinas para a indústria têxtil, máquinas de costura e de tricotar</t>
  </si>
  <si>
    <t>46240</t>
  </si>
  <si>
    <t>Comércio por grosso de peles e couro</t>
  </si>
  <si>
    <t>46410</t>
  </si>
  <si>
    <t>Comércio por grosso de têxteis</t>
  </si>
  <si>
    <t>46421</t>
  </si>
  <si>
    <t>Comércio por grosso de vestuário e de acessórios</t>
  </si>
  <si>
    <t>14</t>
  </si>
  <si>
    <t>Indústria do vestuário</t>
  </si>
  <si>
    <t>14131</t>
  </si>
  <si>
    <t>Confeção de outro vestuário exterior em série</t>
  </si>
  <si>
    <t>14132</t>
  </si>
  <si>
    <t>Confeção de outro vestuário exterior por medida</t>
  </si>
  <si>
    <t>14190</t>
  </si>
  <si>
    <t>Confeção de outros artigos e acessórios de vestuário</t>
  </si>
  <si>
    <t>14120</t>
  </si>
  <si>
    <t>Confeção de vestuário de trabalho</t>
  </si>
  <si>
    <t>14140</t>
  </si>
  <si>
    <t>Confeção de vestuário interior</t>
  </si>
  <si>
    <t>15113</t>
  </si>
  <si>
    <t>Curtimenta e acabamento de peles com pelo</t>
  </si>
  <si>
    <t>15111</t>
  </si>
  <si>
    <t>Curtimenta e acabamento de peles sem pelo</t>
  </si>
  <si>
    <t>13302</t>
  </si>
  <si>
    <t xml:space="preserve">Estampagem </t>
  </si>
  <si>
    <t>13920</t>
  </si>
  <si>
    <t>Fabricação de artigos têxteis confecionados, exceto vestuário</t>
  </si>
  <si>
    <t>13991</t>
  </si>
  <si>
    <t xml:space="preserve">Fabricação de bordados </t>
  </si>
  <si>
    <t>15201</t>
  </si>
  <si>
    <t>Fabricação de calçado</t>
  </si>
  <si>
    <t>15202</t>
  </si>
  <si>
    <t>Fabricação de componentes para calçado</t>
  </si>
  <si>
    <t>13941</t>
  </si>
  <si>
    <t xml:space="preserve">Fabricação de cordoaria </t>
  </si>
  <si>
    <t>13104</t>
  </si>
  <si>
    <t>Fabricação de linhas de costura</t>
  </si>
  <si>
    <t>14310</t>
  </si>
  <si>
    <t>Fabricação de meias e similares de malha</t>
  </si>
  <si>
    <t>14390</t>
  </si>
  <si>
    <t>Fabricação de outro vestuário de malha</t>
  </si>
  <si>
    <t>13993</t>
  </si>
  <si>
    <t>Fabricação de outros têxteis diversos, n.e.</t>
  </si>
  <si>
    <t>13961</t>
  </si>
  <si>
    <t>Fabricação de passamanarias e sirgarias</t>
  </si>
  <si>
    <t>13942</t>
  </si>
  <si>
    <t xml:space="preserve">Fabricação de redes </t>
  </si>
  <si>
    <t>13930</t>
  </si>
  <si>
    <t>Fabricação de tapetes e carpetes</t>
  </si>
  <si>
    <t>13910</t>
  </si>
  <si>
    <t>Fabricação de tecidos de malha</t>
  </si>
  <si>
    <t>13962</t>
  </si>
  <si>
    <t>Fabricação de têxteis para uso técnico e industrial, n.e.</t>
  </si>
  <si>
    <t>96010</t>
  </si>
  <si>
    <t>Lavagem e limpeza a seco de têxteis e peles</t>
  </si>
  <si>
    <t>13103</t>
  </si>
  <si>
    <t>Preparação e fiação da seda e preparação e texturização de filamentos sintéticos e artificiais</t>
  </si>
  <si>
    <t>13101</t>
  </si>
  <si>
    <t>Preparação e fiação de fibras do tipo algodão</t>
  </si>
  <si>
    <t>13102</t>
  </si>
  <si>
    <t>Preparação e fiação de fibras do tipo lã</t>
  </si>
  <si>
    <t>95230</t>
  </si>
  <si>
    <t>Reparação de calçado e de artigos de couro</t>
  </si>
  <si>
    <t>13201</t>
  </si>
  <si>
    <t>Tecelagem de fio do tipo algodão</t>
  </si>
  <si>
    <t>13202</t>
  </si>
  <si>
    <t>Tecelagem de fio do tipo lã</t>
  </si>
  <si>
    <t>13203</t>
  </si>
  <si>
    <t>Tecelagem de fio do tipo seda e de outros têxteis</t>
  </si>
  <si>
    <t>As células sombreadas a laranja devem ser calculadas pela Entidade Gestora, tendo em conta o peso total declarado pelo aderente e a proporção de embalagens de produtos de grande consumo que deverão gerar resíduos de embalagens em produtores de resíduos urbanos cuja produção diária é inferior a 1100 litros diários, constante na folha "%PGC &lt; 1100", e que resultaram do estudo realizado no âmbito do Despacho n.º 5615. 
NOTA: Os embaladores de marca própria que gerem os resíduos dessas suas embalagens e saibam quais são as percentagens de alocação entre urbano acima e abaixo de 1100 litros, desde que devidamente auditadas, podem utilizar esses seus valores.</t>
  </si>
  <si>
    <t xml:space="preserve">*Fonte: Estudo realizado no âmbito do Despacho n.º 5615. </t>
  </si>
  <si>
    <r>
      <t xml:space="preserve">Embalagens secundárias </t>
    </r>
    <r>
      <rPr>
        <b/>
        <sz val="10"/>
        <rFont val="Verdana"/>
        <family val="2"/>
      </rPr>
      <t>multipack</t>
    </r>
    <r>
      <rPr>
        <sz val="10"/>
        <rFont val="Verdana"/>
        <family val="2"/>
      </rPr>
      <t xml:space="preserve">  (Kg)
</t>
    </r>
    <r>
      <rPr>
        <b/>
        <sz val="10"/>
        <rFont val="Verdana"/>
        <family val="2"/>
      </rPr>
      <t>Total</t>
    </r>
  </si>
  <si>
    <r>
      <t xml:space="preserve">Embalagens secundárias </t>
    </r>
    <r>
      <rPr>
        <b/>
        <sz val="10"/>
        <rFont val="Verdana"/>
        <family val="2"/>
      </rPr>
      <t>multipack</t>
    </r>
    <r>
      <rPr>
        <sz val="10"/>
        <rFont val="Verdana"/>
        <family val="2"/>
      </rPr>
      <t xml:space="preserve">  (Kg)
(URBANAS &lt; 1100 l) (Kg)
</t>
    </r>
  </si>
  <si>
    <r>
      <t xml:space="preserve">(URBANAS </t>
    </r>
    <r>
      <rPr>
        <sz val="10"/>
        <rFont val="Aptos Narrow"/>
        <family val="2"/>
      </rPr>
      <t>≥</t>
    </r>
    <r>
      <rPr>
        <sz val="10"/>
        <rFont val="Verdana"/>
        <family val="2"/>
      </rPr>
      <t xml:space="preserve"> 1100 l) (Kg)</t>
    </r>
  </si>
  <si>
    <t>(URBANAS ≥ 1100 l) (Kg)</t>
  </si>
  <si>
    <r>
      <t xml:space="preserve">Embalagens secundárias </t>
    </r>
    <r>
      <rPr>
        <b/>
        <sz val="10"/>
        <rFont val="Verdana"/>
        <family val="2"/>
      </rPr>
      <t>multipack</t>
    </r>
    <r>
      <rPr>
        <sz val="10"/>
        <rFont val="Verdana"/>
        <family val="2"/>
      </rPr>
      <t xml:space="preserve">  (Kg)
(URBANAS ≥ 1100 l) (Kg)</t>
    </r>
  </si>
  <si>
    <r>
      <t xml:space="preserve">Embalagens secundárias </t>
    </r>
    <r>
      <rPr>
        <b/>
        <sz val="10"/>
        <rFont val="Verdana"/>
        <family val="2"/>
      </rPr>
      <t>não multipack</t>
    </r>
    <r>
      <rPr>
        <sz val="10"/>
        <rFont val="Verdana"/>
        <family val="2"/>
      </rPr>
      <t xml:space="preserve">
(URBANAS ≥ 1100 l) (Kg)</t>
    </r>
  </si>
  <si>
    <r>
      <t xml:space="preserve">(1) Copos de plástico de utilização única para bebidas (incluindo as suas coberturas e tampas) e recipientes para alimentos enquanto embalagens </t>
    </r>
    <r>
      <rPr>
        <b/>
        <sz val="10"/>
        <rFont val="Verdana"/>
        <family val="2"/>
      </rPr>
      <t>devem</t>
    </r>
    <r>
      <rPr>
        <sz val="10"/>
        <rFont val="Verdana"/>
        <family val="2"/>
      </rPr>
      <t xml:space="preserve"> ser declarados nesta tabela, e </t>
    </r>
    <r>
      <rPr>
        <b/>
        <sz val="10"/>
        <rFont val="Verdana"/>
        <family val="2"/>
      </rPr>
      <t>igualmente declarados</t>
    </r>
    <r>
      <rPr>
        <sz val="10"/>
        <rFont val="Verdana"/>
        <family val="2"/>
      </rPr>
      <t xml:space="preserve"> na Folha "SUP copos e recipientes". Também  as garrafas SUP &lt;= 3 Litros </t>
    </r>
    <r>
      <rPr>
        <b/>
        <sz val="10"/>
        <rFont val="Verdana"/>
        <family val="2"/>
      </rPr>
      <t>devem</t>
    </r>
    <r>
      <rPr>
        <sz val="10"/>
        <rFont val="Verdana"/>
        <family val="2"/>
      </rPr>
      <t xml:space="preserve"> ser aqui declaradas e </t>
    </r>
    <r>
      <rPr>
        <b/>
        <sz val="10"/>
        <rFont val="Verdana"/>
        <family val="2"/>
      </rPr>
      <t>igualmente declaradas</t>
    </r>
    <r>
      <rPr>
        <sz val="10"/>
        <rFont val="Verdana"/>
        <family val="2"/>
      </rPr>
      <t xml:space="preserve"> na folha "SUP garrafas &lt;= 3 L"</t>
    </r>
  </si>
  <si>
    <t>V 1.3  março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</si>
</sst>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0\ &quot;€&quot;;[Red]\-#,##0\ &quot;€&quot;"/>
    <numFmt numFmtId="43" formatCode="_-* #,##0.00_-;\-* #,##0.00_-;_-* &quot;-&quot;??_-;_-@_-"/>
    <numFmt numFmtId="164" formatCode="#,##0.0000\ &quot;€&quot;;[Red]\-#,##0.0000\ &quot;€&quot;"/>
    <numFmt numFmtId="165" formatCode="0.0%"/>
    <numFmt numFmtId="166" formatCode="_-* #,##0_-;\-* #,##0_-;_-* &quot;-&quot;??_-;_-@_-"/>
  </numFmts>
  <fonts count="30" x14ac:knownFonts="1">
    <font>
      <sz val="11"/>
      <color theme="1"/>
      <name val="Arial"/>
      <family val="2"/>
    </font>
    <font>
      <sz val="11"/>
      <color theme="1"/>
      <name val="Aptos Narrow"/>
      <family val="2"/>
      <scheme val="minor"/>
    </font>
    <font>
      <sz val="11"/>
      <color theme="1"/>
      <name val="Aptos Narrow"/>
      <family val="2"/>
      <scheme val="minor"/>
    </font>
    <font>
      <sz val="11"/>
      <color theme="1"/>
      <name val="Aptos Narrow"/>
      <family val="2"/>
      <scheme val="minor"/>
    </font>
    <font>
      <sz val="10"/>
      <color theme="1"/>
      <name val="Arial"/>
      <family val="2"/>
    </font>
    <font>
      <sz val="11"/>
      <color theme="1"/>
      <name val="Aptos Narrow"/>
      <family val="2"/>
      <scheme val="minor"/>
    </font>
    <font>
      <sz val="10"/>
      <color theme="1"/>
      <name val="Verdana"/>
      <family val="2"/>
    </font>
    <font>
      <b/>
      <sz val="10"/>
      <color theme="1"/>
      <name val="Verdana"/>
      <family val="2"/>
    </font>
    <font>
      <sz val="10"/>
      <name val="Verdana"/>
      <family val="2"/>
    </font>
    <font>
      <vertAlign val="superscript"/>
      <sz val="10"/>
      <color theme="1"/>
      <name val="Verdana"/>
      <family val="2"/>
    </font>
    <font>
      <b/>
      <u/>
      <sz val="10"/>
      <name val="Verdana"/>
      <family val="2"/>
    </font>
    <font>
      <i/>
      <sz val="10"/>
      <color theme="1"/>
      <name val="Verdana"/>
      <family val="2"/>
    </font>
    <font>
      <sz val="12"/>
      <color theme="1"/>
      <name val="Verdana"/>
      <family val="2"/>
    </font>
    <font>
      <b/>
      <sz val="13"/>
      <name val="Verdana"/>
      <family val="2"/>
    </font>
    <font>
      <b/>
      <sz val="11"/>
      <color theme="1"/>
      <name val="Verdana"/>
      <family val="2"/>
    </font>
    <font>
      <sz val="11"/>
      <color theme="1"/>
      <name val="Verdana"/>
      <family val="2"/>
    </font>
    <font>
      <b/>
      <u/>
      <sz val="11"/>
      <name val="Verdana"/>
      <family val="2"/>
    </font>
    <font>
      <b/>
      <sz val="11"/>
      <color rgb="FFFF0000"/>
      <name val="Verdana"/>
      <family val="2"/>
    </font>
    <font>
      <sz val="11"/>
      <color rgb="FFFF0000"/>
      <name val="Verdana"/>
      <family val="2"/>
    </font>
    <font>
      <b/>
      <sz val="11"/>
      <name val="Verdana"/>
      <family val="2"/>
    </font>
    <font>
      <sz val="12"/>
      <color rgb="FF000000"/>
      <name val="Verdana"/>
      <family val="2"/>
    </font>
    <font>
      <b/>
      <sz val="12"/>
      <name val="Verdana"/>
      <family val="2"/>
    </font>
    <font>
      <b/>
      <sz val="10"/>
      <name val="Verdana"/>
      <family val="2"/>
    </font>
    <font>
      <u/>
      <sz val="10"/>
      <color theme="1"/>
      <name val="Verdana"/>
      <family val="2"/>
    </font>
    <font>
      <b/>
      <vertAlign val="superscript"/>
      <sz val="10"/>
      <name val="Verdana"/>
      <family val="2"/>
    </font>
    <font>
      <sz val="10"/>
      <color theme="0"/>
      <name val="Verdana"/>
      <family val="2"/>
    </font>
    <font>
      <b/>
      <sz val="11"/>
      <color theme="1"/>
      <name val="Aptos Narrow"/>
      <family val="2"/>
      <scheme val="minor"/>
    </font>
    <font>
      <b/>
      <sz val="14"/>
      <color theme="1"/>
      <name val="Aptos Narrow"/>
      <family val="2"/>
      <scheme val="minor"/>
    </font>
    <font>
      <b/>
      <sz val="11"/>
      <name val="Aptos Narrow"/>
      <family val="2"/>
      <scheme val="minor"/>
    </font>
    <font>
      <sz val="10"/>
      <name val="Aptos Narrow"/>
      <family val="2"/>
    </font>
  </fonts>
  <fills count="19">
    <fill>
      <patternFill patternType="none"/>
    </fill>
    <fill>
      <patternFill patternType="gray125"/>
    </fill>
    <fill>
      <patternFill patternType="solid">
        <fgColor rgb="FFFFFFCC"/>
        <bgColor indexed="64"/>
      </patternFill>
    </fill>
    <fill>
      <patternFill patternType="solid">
        <fgColor theme="0" tint="-0.14996795556505021"/>
        <bgColor indexed="64"/>
      </patternFill>
    </fill>
    <fill>
      <patternFill patternType="solid">
        <fgColor theme="7" tint="0.79995117038483843"/>
        <bgColor indexed="64"/>
      </patternFill>
    </fill>
    <fill>
      <patternFill patternType="solid">
        <fgColor theme="9" tint="0.79995117038483843"/>
        <bgColor indexed="64"/>
      </patternFill>
    </fill>
    <fill>
      <patternFill patternType="solid">
        <fgColor theme="7" tint="0.59996337778862885"/>
        <bgColor indexed="64"/>
      </patternFill>
    </fill>
    <fill>
      <patternFill patternType="solid">
        <fgColor theme="9" tint="0.59996337778862885"/>
        <bgColor indexed="64"/>
      </patternFill>
    </fill>
    <fill>
      <patternFill patternType="solid">
        <fgColor theme="5" tint="0.79995117038483843"/>
        <bgColor indexed="64"/>
      </patternFill>
    </fill>
    <fill>
      <patternFill patternType="solid">
        <fgColor theme="4" tint="0.79995117038483843"/>
        <bgColor indexed="64"/>
      </patternFill>
    </fill>
    <fill>
      <patternFill patternType="solid">
        <fgColor theme="9" tint="0.39997558519241921"/>
        <bgColor indexed="64"/>
      </patternFill>
    </fill>
    <fill>
      <patternFill patternType="solid">
        <fgColor theme="0"/>
        <bgColor indexed="64"/>
      </patternFill>
    </fill>
    <fill>
      <patternFill patternType="solid">
        <fgColor theme="2"/>
        <bgColor indexed="64"/>
      </patternFill>
    </fill>
    <fill>
      <patternFill patternType="solid">
        <fgColor theme="9" tint="0.59993285927915285"/>
        <bgColor indexed="64"/>
      </patternFill>
    </fill>
    <fill>
      <patternFill patternType="solid">
        <fgColor theme="8" tint="0.79995117038483843"/>
        <bgColor indexed="64"/>
      </patternFill>
    </fill>
    <fill>
      <patternFill patternType="solid">
        <fgColor theme="8" tint="0.39997558519241921"/>
        <bgColor indexed="64"/>
      </patternFill>
    </fill>
    <fill>
      <patternFill patternType="solid">
        <fgColor theme="7" tint="0.39997558519241921"/>
        <bgColor indexed="64"/>
      </patternFill>
    </fill>
    <fill>
      <patternFill patternType="solid">
        <fgColor theme="2" tint="-9.9948118533890809E-2"/>
        <bgColor indexed="64"/>
      </patternFill>
    </fill>
    <fill>
      <patternFill patternType="solid">
        <fgColor theme="6"/>
        <bgColor indexed="64"/>
      </patternFill>
    </fill>
  </fills>
  <borders count="20">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medium">
        <color auto="1"/>
      </bottom>
      <diagonal/>
    </border>
    <border>
      <left style="thin">
        <color auto="1"/>
      </left>
      <right style="thin">
        <color auto="1"/>
      </right>
      <top/>
      <bottom style="thin">
        <color auto="1"/>
      </bottom>
      <diagonal/>
    </border>
    <border>
      <left style="thin">
        <color rgb="FF000000"/>
      </left>
      <right style="thin">
        <color auto="1"/>
      </right>
      <top style="thin">
        <color auto="1"/>
      </top>
      <bottom style="thin">
        <color auto="1"/>
      </bottom>
      <diagonal/>
    </border>
    <border>
      <left style="thin">
        <color rgb="FF000000"/>
      </left>
      <right style="thin">
        <color auto="1"/>
      </right>
      <top style="thin">
        <color auto="1"/>
      </top>
      <bottom style="thin">
        <color rgb="FF000000"/>
      </bottom>
      <diagonal/>
    </border>
    <border>
      <left style="thin">
        <color auto="1"/>
      </left>
      <right style="thin">
        <color auto="1"/>
      </right>
      <top style="thin">
        <color auto="1"/>
      </top>
      <bottom style="thin">
        <color rgb="FF000000"/>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rgb="FF000000"/>
      </left>
      <right style="thin">
        <color auto="1"/>
      </right>
      <top style="thin">
        <color auto="1"/>
      </top>
      <bottom/>
      <diagonal/>
    </border>
    <border>
      <left style="thin">
        <color rgb="FF000000"/>
      </left>
      <right style="thin">
        <color auto="1"/>
      </right>
      <top/>
      <bottom style="thin">
        <color auto="1"/>
      </bottom>
      <diagonal/>
    </border>
    <border>
      <left style="thin">
        <color auto="1"/>
      </left>
      <right/>
      <top style="thin">
        <color auto="1"/>
      </top>
      <bottom style="medium">
        <color auto="1"/>
      </bottom>
      <diagonal/>
    </border>
    <border>
      <left/>
      <right style="thin">
        <color auto="1"/>
      </right>
      <top style="thin">
        <color auto="1"/>
      </top>
      <bottom style="medium">
        <color auto="1"/>
      </bottom>
      <diagonal/>
    </border>
    <border>
      <left style="thin">
        <color auto="1"/>
      </left>
      <right/>
      <top/>
      <bottom/>
      <diagonal/>
    </border>
  </borders>
  <cellStyleXfs count="5">
    <xf numFmtId="0" fontId="0" fillId="0" borderId="0"/>
    <xf numFmtId="0" fontId="5" fillId="0" borderId="0"/>
    <xf numFmtId="0" fontId="3" fillId="0" borderId="0"/>
    <xf numFmtId="9" fontId="3" fillId="0" borderId="0" applyFont="0" applyFill="0" applyBorder="0" applyAlignment="0" applyProtection="0"/>
    <xf numFmtId="43" fontId="3" fillId="0" borderId="0" applyFont="0" applyFill="0" applyBorder="0" applyAlignment="0" applyProtection="0"/>
  </cellStyleXfs>
  <cellXfs count="191">
    <xf numFmtId="0" fontId="0" fillId="0" borderId="0" xfId="0"/>
    <xf numFmtId="0" fontId="6" fillId="11" borderId="1" xfId="0" applyFont="1" applyFill="1" applyBorder="1" applyAlignment="1">
      <alignment horizontal="center" vertical="center" wrapText="1"/>
    </xf>
    <xf numFmtId="0" fontId="8" fillId="0" borderId="0" xfId="0" applyFont="1" applyAlignment="1">
      <alignment horizontal="left" wrapText="1"/>
    </xf>
    <xf numFmtId="0" fontId="6" fillId="0" borderId="0" xfId="1" applyFont="1"/>
    <xf numFmtId="0" fontId="6" fillId="0" borderId="0" xfId="1" applyFont="1" applyAlignment="1">
      <alignment wrapText="1"/>
    </xf>
    <xf numFmtId="0" fontId="6" fillId="0" borderId="1" xfId="1" applyFont="1" applyBorder="1" applyAlignment="1">
      <alignment horizontal="left" wrapText="1"/>
    </xf>
    <xf numFmtId="0" fontId="6" fillId="0" borderId="1" xfId="1" applyFont="1" applyBorder="1" applyAlignment="1">
      <alignment horizontal="left" vertical="top" wrapText="1"/>
    </xf>
    <xf numFmtId="0" fontId="10" fillId="0" borderId="0" xfId="1" applyFont="1"/>
    <xf numFmtId="0" fontId="10" fillId="0" borderId="1" xfId="1" applyFont="1" applyBorder="1"/>
    <xf numFmtId="0" fontId="8" fillId="0" borderId="0" xfId="1" applyFont="1"/>
    <xf numFmtId="0" fontId="8" fillId="2" borderId="1" xfId="1" applyFont="1" applyFill="1" applyBorder="1"/>
    <xf numFmtId="0" fontId="8" fillId="3" borderId="1" xfId="1" applyFont="1" applyFill="1" applyBorder="1"/>
    <xf numFmtId="0" fontId="7" fillId="4" borderId="1" xfId="1" applyFont="1" applyFill="1" applyBorder="1" applyAlignment="1">
      <alignment horizontal="center" vertical="center" wrapText="1"/>
    </xf>
    <xf numFmtId="0" fontId="7" fillId="5" borderId="1" xfId="1" applyFont="1" applyFill="1" applyBorder="1" applyAlignment="1">
      <alignment horizontal="center" vertical="center" wrapText="1"/>
    </xf>
    <xf numFmtId="0" fontId="7" fillId="6" borderId="1" xfId="1" applyFont="1" applyFill="1" applyBorder="1" applyAlignment="1">
      <alignment horizontal="center" vertical="center"/>
    </xf>
    <xf numFmtId="0" fontId="7" fillId="6" borderId="1" xfId="1" applyFont="1" applyFill="1" applyBorder="1" applyAlignment="1">
      <alignment horizontal="center" vertical="center" wrapText="1"/>
    </xf>
    <xf numFmtId="0" fontId="7" fillId="7" borderId="1" xfId="1" applyFont="1" applyFill="1" applyBorder="1" applyAlignment="1">
      <alignment horizontal="center" vertical="center" wrapText="1"/>
    </xf>
    <xf numFmtId="0" fontId="7" fillId="0" borderId="1" xfId="1" applyFont="1" applyBorder="1" applyAlignment="1">
      <alignment horizontal="left" vertical="top" wrapText="1"/>
    </xf>
    <xf numFmtId="3" fontId="6" fillId="0" borderId="1" xfId="1" applyNumberFormat="1" applyFont="1" applyBorder="1" applyAlignment="1">
      <alignment horizontal="right" vertical="center"/>
    </xf>
    <xf numFmtId="0" fontId="6" fillId="0" borderId="0" xfId="1" applyFont="1" applyAlignment="1">
      <alignment vertical="center" wrapText="1"/>
    </xf>
    <xf numFmtId="0" fontId="11" fillId="0" borderId="0" xfId="1" applyFont="1"/>
    <xf numFmtId="0" fontId="6" fillId="2" borderId="1" xfId="1" applyFont="1" applyFill="1" applyBorder="1"/>
    <xf numFmtId="0" fontId="8" fillId="7" borderId="1" xfId="1" applyFont="1" applyFill="1" applyBorder="1" applyAlignment="1">
      <alignment horizontal="right" vertical="center"/>
    </xf>
    <xf numFmtId="0" fontId="6" fillId="0" borderId="1" xfId="1" applyFont="1" applyBorder="1"/>
    <xf numFmtId="0" fontId="6" fillId="3" borderId="1" xfId="1" applyFont="1" applyFill="1" applyBorder="1"/>
    <xf numFmtId="0" fontId="13" fillId="0" borderId="0" xfId="0" applyFont="1" applyAlignment="1">
      <alignment vertical="center"/>
    </xf>
    <xf numFmtId="0" fontId="14" fillId="0" borderId="0" xfId="0" applyFont="1" applyAlignment="1">
      <alignment vertical="center"/>
    </xf>
    <xf numFmtId="0" fontId="15" fillId="0" borderId="0" xfId="0" applyFont="1"/>
    <xf numFmtId="0" fontId="16" fillId="0" borderId="0" xfId="0" applyFont="1"/>
    <xf numFmtId="0" fontId="10" fillId="0" borderId="1" xfId="0" applyFont="1" applyBorder="1"/>
    <xf numFmtId="0" fontId="8" fillId="0" borderId="0" xfId="0" applyFont="1"/>
    <xf numFmtId="0" fontId="8" fillId="2" borderId="1" xfId="0" applyFont="1" applyFill="1" applyBorder="1"/>
    <xf numFmtId="0" fontId="17" fillId="0" borderId="0" xfId="0" applyFont="1"/>
    <xf numFmtId="0" fontId="8" fillId="3" borderId="1" xfId="0" applyFont="1" applyFill="1" applyBorder="1"/>
    <xf numFmtId="0" fontId="18" fillId="0" borderId="0" xfId="0" applyFont="1"/>
    <xf numFmtId="0" fontId="19" fillId="0" borderId="0" xfId="0" applyFont="1" applyAlignment="1">
      <alignment vertical="center"/>
    </xf>
    <xf numFmtId="0" fontId="12" fillId="0" borderId="0" xfId="0" applyFont="1" applyAlignment="1">
      <alignment vertical="center"/>
    </xf>
    <xf numFmtId="0" fontId="20" fillId="0" borderId="0" xfId="0" applyFont="1" applyAlignment="1">
      <alignment vertical="center" wrapText="1"/>
    </xf>
    <xf numFmtId="0" fontId="12" fillId="0" borderId="0" xfId="0" applyFont="1" applyAlignment="1">
      <alignment vertical="center" wrapText="1"/>
    </xf>
    <xf numFmtId="0" fontId="12" fillId="0" borderId="0" xfId="0" applyFont="1" applyAlignment="1">
      <alignment horizontal="center" vertical="center"/>
    </xf>
    <xf numFmtId="0" fontId="12" fillId="0" borderId="0" xfId="0" applyFont="1" applyAlignment="1">
      <alignment horizontal="center" vertical="center" wrapText="1"/>
    </xf>
    <xf numFmtId="164" fontId="15" fillId="0" borderId="0" xfId="0" applyNumberFormat="1" applyFont="1"/>
    <xf numFmtId="6" fontId="15" fillId="0" borderId="0" xfId="0" applyNumberFormat="1" applyFont="1"/>
    <xf numFmtId="0" fontId="15" fillId="8" borderId="1" xfId="0" applyFont="1" applyFill="1" applyBorder="1"/>
    <xf numFmtId="0" fontId="7" fillId="9" borderId="2" xfId="1" applyFont="1" applyFill="1" applyBorder="1" applyAlignment="1">
      <alignment horizontal="center" vertical="center"/>
    </xf>
    <xf numFmtId="0" fontId="6" fillId="10" borderId="1" xfId="1" applyFont="1" applyFill="1" applyBorder="1" applyAlignment="1">
      <alignment vertical="center"/>
    </xf>
    <xf numFmtId="0" fontId="8" fillId="7" borderId="1" xfId="0" applyFont="1" applyFill="1" applyBorder="1" applyAlignment="1">
      <alignment horizontal="right" vertical="center"/>
    </xf>
    <xf numFmtId="3" fontId="6" fillId="3" borderId="1" xfId="1" applyNumberFormat="1" applyFont="1" applyFill="1" applyBorder="1" applyAlignment="1">
      <alignment horizontal="right" vertical="center"/>
    </xf>
    <xf numFmtId="0" fontId="6" fillId="0" borderId="3" xfId="1" applyFont="1" applyBorder="1" applyAlignment="1">
      <alignment horizontal="left" wrapText="1"/>
    </xf>
    <xf numFmtId="0" fontId="6" fillId="0" borderId="3" xfId="1" applyFont="1" applyBorder="1" applyAlignment="1">
      <alignment horizontal="left" vertical="top" wrapText="1"/>
    </xf>
    <xf numFmtId="0" fontId="8" fillId="7" borderId="4" xfId="0" applyFont="1" applyFill="1" applyBorder="1" applyAlignment="1">
      <alignment horizontal="right" vertical="center"/>
    </xf>
    <xf numFmtId="0" fontId="6" fillId="0" borderId="4" xfId="1" applyFont="1" applyBorder="1" applyAlignment="1">
      <alignment horizontal="left" wrapText="1"/>
    </xf>
    <xf numFmtId="3" fontId="6" fillId="11" borderId="4" xfId="1" applyNumberFormat="1" applyFont="1" applyFill="1" applyBorder="1" applyAlignment="1">
      <alignment horizontal="right" vertical="center"/>
    </xf>
    <xf numFmtId="3" fontId="6" fillId="3" borderId="4" xfId="1" applyNumberFormat="1" applyFont="1" applyFill="1" applyBorder="1" applyAlignment="1">
      <alignment horizontal="right" vertical="center"/>
    </xf>
    <xf numFmtId="3" fontId="6" fillId="11" borderId="1" xfId="1" applyNumberFormat="1" applyFont="1" applyFill="1" applyBorder="1" applyAlignment="1">
      <alignment horizontal="right" vertical="center"/>
    </xf>
    <xf numFmtId="3" fontId="6" fillId="0" borderId="3" xfId="1" applyNumberFormat="1" applyFont="1" applyBorder="1" applyAlignment="1">
      <alignment horizontal="right" vertical="center"/>
    </xf>
    <xf numFmtId="3" fontId="6" fillId="3" borderId="3" xfId="1" applyNumberFormat="1" applyFont="1" applyFill="1" applyBorder="1" applyAlignment="1">
      <alignment horizontal="right" vertical="center"/>
    </xf>
    <xf numFmtId="0" fontId="6" fillId="2" borderId="4" xfId="1" applyFont="1" applyFill="1" applyBorder="1" applyAlignment="1">
      <alignment vertical="center"/>
    </xf>
    <xf numFmtId="0" fontId="6" fillId="2" borderId="1" xfId="1" applyFont="1" applyFill="1" applyBorder="1" applyAlignment="1">
      <alignment vertical="center"/>
    </xf>
    <xf numFmtId="0" fontId="8" fillId="11" borderId="1" xfId="0" applyFont="1" applyFill="1" applyBorder="1" applyAlignment="1">
      <alignment horizontal="center" vertical="center" wrapText="1"/>
    </xf>
    <xf numFmtId="0" fontId="6" fillId="10" borderId="1" xfId="0" applyFont="1" applyFill="1" applyBorder="1" applyAlignment="1">
      <alignment vertical="center"/>
    </xf>
    <xf numFmtId="0" fontId="6" fillId="8" borderId="1" xfId="0" applyFont="1" applyFill="1" applyBorder="1"/>
    <xf numFmtId="0" fontId="6" fillId="12" borderId="1" xfId="0" applyFont="1" applyFill="1" applyBorder="1"/>
    <xf numFmtId="0" fontId="6" fillId="0" borderId="1" xfId="0" applyFont="1" applyBorder="1"/>
    <xf numFmtId="0" fontId="6" fillId="7" borderId="1" xfId="0" applyFont="1" applyFill="1" applyBorder="1" applyAlignment="1">
      <alignment horizontal="right" vertical="center"/>
    </xf>
    <xf numFmtId="0" fontId="6" fillId="10" borderId="5" xfId="0" applyFont="1" applyFill="1" applyBorder="1" applyAlignment="1">
      <alignment vertical="center"/>
    </xf>
    <xf numFmtId="0" fontId="6" fillId="10" borderId="6" xfId="0" applyFont="1" applyFill="1" applyBorder="1" applyAlignment="1">
      <alignment vertical="center"/>
    </xf>
    <xf numFmtId="0" fontId="6" fillId="0" borderId="7" xfId="0" applyFont="1" applyBorder="1"/>
    <xf numFmtId="0" fontId="6" fillId="12" borderId="7" xfId="0" applyFont="1" applyFill="1" applyBorder="1"/>
    <xf numFmtId="0" fontId="21" fillId="0" borderId="0" xfId="0" applyFont="1" applyAlignment="1">
      <alignment vertical="center"/>
    </xf>
    <xf numFmtId="0" fontId="7" fillId="11" borderId="8" xfId="0" applyFont="1" applyFill="1" applyBorder="1" applyAlignment="1">
      <alignment horizontal="center" vertical="center" wrapText="1"/>
    </xf>
    <xf numFmtId="0" fontId="8" fillId="0" borderId="1" xfId="0" applyFont="1" applyBorder="1"/>
    <xf numFmtId="0" fontId="25" fillId="0" borderId="1" xfId="0" applyFont="1" applyBorder="1"/>
    <xf numFmtId="0" fontId="8" fillId="12" borderId="1" xfId="0" applyFont="1" applyFill="1" applyBorder="1"/>
    <xf numFmtId="0" fontId="25" fillId="12" borderId="1" xfId="0" applyFont="1" applyFill="1" applyBorder="1"/>
    <xf numFmtId="0" fontId="6" fillId="12" borderId="4" xfId="1" applyFont="1" applyFill="1" applyBorder="1" applyAlignment="1">
      <alignment horizontal="left" vertical="top" wrapText="1"/>
    </xf>
    <xf numFmtId="0" fontId="6" fillId="12" borderId="1" xfId="1" applyFont="1" applyFill="1" applyBorder="1" applyAlignment="1">
      <alignment horizontal="left" vertical="top" wrapText="1"/>
    </xf>
    <xf numFmtId="3" fontId="6" fillId="12" borderId="1" xfId="1" applyNumberFormat="1" applyFont="1" applyFill="1" applyBorder="1" applyAlignment="1">
      <alignment horizontal="right" vertical="center"/>
    </xf>
    <xf numFmtId="0" fontId="6" fillId="12" borderId="3" xfId="1" applyFont="1" applyFill="1" applyBorder="1" applyAlignment="1">
      <alignment horizontal="left" vertical="top" wrapText="1"/>
    </xf>
    <xf numFmtId="0" fontId="27" fillId="0" borderId="0" xfId="2" applyFont="1"/>
    <xf numFmtId="0" fontId="3" fillId="0" borderId="0" xfId="2"/>
    <xf numFmtId="165" fontId="26" fillId="0" borderId="0" xfId="3" applyNumberFormat="1" applyFont="1"/>
    <xf numFmtId="20" fontId="26" fillId="0" borderId="1" xfId="2" applyNumberFormat="1" applyFont="1" applyBorder="1" applyAlignment="1">
      <alignment wrapText="1"/>
    </xf>
    <xf numFmtId="20" fontId="26" fillId="0" borderId="9" xfId="2" applyNumberFormat="1" applyFont="1" applyBorder="1" applyAlignment="1">
      <alignment wrapText="1"/>
    </xf>
    <xf numFmtId="166" fontId="0" fillId="5" borderId="1" xfId="4" applyNumberFormat="1" applyFont="1" applyFill="1" applyBorder="1" applyAlignment="1">
      <alignment wrapText="1"/>
    </xf>
    <xf numFmtId="166" fontId="0" fillId="4" borderId="1" xfId="4" applyNumberFormat="1" applyFont="1" applyFill="1" applyBorder="1" applyAlignment="1">
      <alignment wrapText="1"/>
    </xf>
    <xf numFmtId="166" fontId="0" fillId="14" borderId="1" xfId="4" applyNumberFormat="1" applyFont="1" applyFill="1" applyBorder="1" applyAlignment="1">
      <alignment wrapText="1"/>
    </xf>
    <xf numFmtId="166" fontId="0" fillId="15" borderId="1" xfId="4" applyNumberFormat="1" applyFont="1" applyFill="1" applyBorder="1" applyAlignment="1">
      <alignment wrapText="1"/>
    </xf>
    <xf numFmtId="166" fontId="0" fillId="3" borderId="1" xfId="4" applyNumberFormat="1" applyFont="1" applyFill="1" applyBorder="1" applyAlignment="1">
      <alignment wrapText="1"/>
    </xf>
    <xf numFmtId="166" fontId="0" fillId="8" borderId="1" xfId="4" applyNumberFormat="1" applyFont="1" applyFill="1" applyBorder="1" applyAlignment="1">
      <alignment wrapText="1"/>
    </xf>
    <xf numFmtId="166" fontId="0" fillId="16" borderId="1" xfId="4" applyNumberFormat="1" applyFont="1" applyFill="1" applyBorder="1" applyAlignment="1">
      <alignment wrapText="1"/>
    </xf>
    <xf numFmtId="166" fontId="0" fillId="17" borderId="1" xfId="4" applyNumberFormat="1" applyFont="1" applyFill="1" applyBorder="1" applyAlignment="1">
      <alignment wrapText="1"/>
    </xf>
    <xf numFmtId="0" fontId="3" fillId="0" borderId="0" xfId="2" applyAlignment="1">
      <alignment wrapText="1"/>
    </xf>
    <xf numFmtId="0" fontId="3" fillId="0" borderId="1" xfId="2" applyBorder="1"/>
    <xf numFmtId="0" fontId="26" fillId="0" borderId="1" xfId="2" applyFont="1" applyBorder="1"/>
    <xf numFmtId="0" fontId="26" fillId="0" borderId="0" xfId="2" applyFont="1"/>
    <xf numFmtId="0" fontId="28" fillId="18" borderId="0" xfId="2" applyFont="1" applyFill="1"/>
    <xf numFmtId="49" fontId="3" fillId="0" borderId="0" xfId="2" applyNumberFormat="1"/>
    <xf numFmtId="0" fontId="15" fillId="0" borderId="0" xfId="0" applyFont="1" applyAlignment="1">
      <alignment horizontal="right"/>
    </xf>
    <xf numFmtId="0" fontId="6" fillId="0" borderId="0" xfId="0" applyFont="1" applyAlignment="1">
      <alignment horizontal="right"/>
    </xf>
    <xf numFmtId="0" fontId="2" fillId="0" borderId="0" xfId="2" applyFont="1"/>
    <xf numFmtId="165" fontId="0" fillId="5" borderId="1" xfId="3" applyNumberFormat="1" applyFont="1" applyFill="1" applyBorder="1" applyAlignment="1">
      <alignment wrapText="1"/>
    </xf>
    <xf numFmtId="165" fontId="0" fillId="4" borderId="1" xfId="3" applyNumberFormat="1" applyFont="1" applyFill="1" applyBorder="1" applyAlignment="1">
      <alignment wrapText="1"/>
    </xf>
    <xf numFmtId="165" fontId="0" fillId="14" borderId="1" xfId="3" applyNumberFormat="1" applyFont="1" applyFill="1" applyBorder="1" applyAlignment="1">
      <alignment wrapText="1"/>
    </xf>
    <xf numFmtId="165" fontId="0" fillId="15" borderId="1" xfId="3" applyNumberFormat="1" applyFont="1" applyFill="1" applyBorder="1" applyAlignment="1">
      <alignment wrapText="1"/>
    </xf>
    <xf numFmtId="165" fontId="0" fillId="3" borderId="1" xfId="3" applyNumberFormat="1" applyFont="1" applyFill="1" applyBorder="1" applyAlignment="1">
      <alignment wrapText="1"/>
    </xf>
    <xf numFmtId="165" fontId="0" fillId="8" borderId="1" xfId="3" applyNumberFormat="1" applyFont="1" applyFill="1" applyBorder="1" applyAlignment="1">
      <alignment wrapText="1"/>
    </xf>
    <xf numFmtId="165" fontId="0" fillId="16" borderId="1" xfId="3" applyNumberFormat="1" applyFont="1" applyFill="1" applyBorder="1" applyAlignment="1">
      <alignment wrapText="1"/>
    </xf>
    <xf numFmtId="165" fontId="0" fillId="17" borderId="1" xfId="3" applyNumberFormat="1" applyFont="1" applyFill="1" applyBorder="1" applyAlignment="1">
      <alignment wrapText="1"/>
    </xf>
    <xf numFmtId="165" fontId="26" fillId="5" borderId="1" xfId="3" applyNumberFormat="1" applyFont="1" applyFill="1" applyBorder="1" applyAlignment="1">
      <alignment wrapText="1"/>
    </xf>
    <xf numFmtId="165" fontId="26" fillId="4" borderId="1" xfId="3" applyNumberFormat="1" applyFont="1" applyFill="1" applyBorder="1" applyAlignment="1">
      <alignment wrapText="1"/>
    </xf>
    <xf numFmtId="165" fontId="26" fillId="14" borderId="1" xfId="3" applyNumberFormat="1" applyFont="1" applyFill="1" applyBorder="1" applyAlignment="1">
      <alignment wrapText="1"/>
    </xf>
    <xf numFmtId="165" fontId="26" fillId="15" borderId="1" xfId="3" applyNumberFormat="1" applyFont="1" applyFill="1" applyBorder="1" applyAlignment="1">
      <alignment wrapText="1"/>
    </xf>
    <xf numFmtId="165" fontId="26" fillId="3" borderId="1" xfId="3" applyNumberFormat="1" applyFont="1" applyFill="1" applyBorder="1" applyAlignment="1">
      <alignment wrapText="1"/>
    </xf>
    <xf numFmtId="165" fontId="26" fillId="8" borderId="1" xfId="3" applyNumberFormat="1" applyFont="1" applyFill="1" applyBorder="1" applyAlignment="1">
      <alignment wrapText="1"/>
    </xf>
    <xf numFmtId="165" fontId="26" fillId="16" borderId="1" xfId="3" applyNumberFormat="1" applyFont="1" applyFill="1" applyBorder="1" applyAlignment="1">
      <alignment wrapText="1"/>
    </xf>
    <xf numFmtId="165" fontId="26" fillId="17" borderId="1" xfId="3" applyNumberFormat="1" applyFont="1" applyFill="1" applyBorder="1" applyAlignment="1">
      <alignment wrapText="1"/>
    </xf>
    <xf numFmtId="0" fontId="1" fillId="0" borderId="0" xfId="2" applyFont="1"/>
    <xf numFmtId="0" fontId="7" fillId="13" borderId="9" xfId="0" applyFont="1" applyFill="1" applyBorder="1" applyAlignment="1">
      <alignment horizontal="center" vertical="center"/>
    </xf>
    <xf numFmtId="0" fontId="7" fillId="13" borderId="10" xfId="0" applyFont="1" applyFill="1" applyBorder="1" applyAlignment="1">
      <alignment horizontal="center" vertical="center"/>
    </xf>
    <xf numFmtId="0" fontId="7" fillId="13" borderId="11" xfId="0" applyFont="1" applyFill="1" applyBorder="1" applyAlignment="1">
      <alignment horizontal="center" vertical="center"/>
    </xf>
    <xf numFmtId="0" fontId="8" fillId="0" borderId="0" xfId="0" applyFont="1" applyAlignment="1">
      <alignment horizontal="left" wrapText="1"/>
    </xf>
    <xf numFmtId="0" fontId="8" fillId="0" borderId="19" xfId="0" applyFont="1" applyBorder="1" applyAlignment="1">
      <alignment horizontal="left" wrapText="1"/>
    </xf>
    <xf numFmtId="0" fontId="22" fillId="11" borderId="9" xfId="0" applyFont="1" applyFill="1" applyBorder="1" applyAlignment="1">
      <alignment horizontal="center" vertical="center" wrapText="1"/>
    </xf>
    <xf numFmtId="0" fontId="22" fillId="11" borderId="10" xfId="0" applyFont="1" applyFill="1" applyBorder="1" applyAlignment="1">
      <alignment horizontal="center" vertical="center" wrapText="1"/>
    </xf>
    <xf numFmtId="0" fontId="22" fillId="11" borderId="11" xfId="0" applyFont="1" applyFill="1" applyBorder="1" applyAlignment="1">
      <alignment horizontal="center" vertical="center" wrapText="1"/>
    </xf>
    <xf numFmtId="0" fontId="8" fillId="0" borderId="0" xfId="0" applyFont="1" applyAlignment="1">
      <alignment horizontal="left" vertical="top" wrapText="1"/>
    </xf>
    <xf numFmtId="0" fontId="6" fillId="11" borderId="1" xfId="0" applyFont="1" applyFill="1" applyBorder="1" applyAlignment="1">
      <alignment horizontal="center" vertical="center" wrapText="1"/>
    </xf>
    <xf numFmtId="0" fontId="22" fillId="11" borderId="2" xfId="0" applyFont="1" applyFill="1" applyBorder="1" applyAlignment="1">
      <alignment horizontal="center" vertical="center" wrapText="1"/>
    </xf>
    <xf numFmtId="0" fontId="22" fillId="11" borderId="4" xfId="0" applyFont="1" applyFill="1" applyBorder="1" applyAlignment="1">
      <alignment horizontal="center" vertical="center" wrapText="1"/>
    </xf>
    <xf numFmtId="0" fontId="6" fillId="11" borderId="2" xfId="0" applyFont="1" applyFill="1" applyBorder="1" applyAlignment="1">
      <alignment horizontal="center" vertical="center" wrapText="1"/>
    </xf>
    <xf numFmtId="0" fontId="6" fillId="11" borderId="4" xfId="0" applyFont="1" applyFill="1" applyBorder="1" applyAlignment="1">
      <alignment horizontal="center" vertical="center" wrapText="1"/>
    </xf>
    <xf numFmtId="0" fontId="22" fillId="11" borderId="12" xfId="0" applyFont="1" applyFill="1" applyBorder="1" applyAlignment="1">
      <alignment horizontal="center" vertical="center" wrapText="1"/>
    </xf>
    <xf numFmtId="0" fontId="22" fillId="11" borderId="13" xfId="0" applyFont="1" applyFill="1" applyBorder="1" applyAlignment="1">
      <alignment horizontal="center" vertical="center" wrapText="1"/>
    </xf>
    <xf numFmtId="0" fontId="22" fillId="11" borderId="14" xfId="0" applyFont="1" applyFill="1" applyBorder="1" applyAlignment="1">
      <alignment horizontal="center" vertical="center" wrapText="1"/>
    </xf>
    <xf numFmtId="0" fontId="6" fillId="11" borderId="15" xfId="0" applyFont="1" applyFill="1" applyBorder="1" applyAlignment="1">
      <alignment horizontal="center" vertical="center" wrapText="1"/>
    </xf>
    <xf numFmtId="0" fontId="6" fillId="11" borderId="16" xfId="0" applyFont="1" applyFill="1" applyBorder="1" applyAlignment="1">
      <alignment horizontal="center" vertical="center" wrapText="1"/>
    </xf>
    <xf numFmtId="0" fontId="6" fillId="11" borderId="9" xfId="0" applyFont="1" applyFill="1" applyBorder="1" applyAlignment="1">
      <alignment horizontal="left" vertical="center"/>
    </xf>
    <xf numFmtId="0" fontId="6" fillId="11" borderId="11" xfId="0" applyFont="1" applyFill="1" applyBorder="1" applyAlignment="1">
      <alignment horizontal="left" vertical="center"/>
    </xf>
    <xf numFmtId="0" fontId="6" fillId="11" borderId="9" xfId="0" applyFont="1" applyFill="1" applyBorder="1" applyAlignment="1">
      <alignment horizontal="center" vertical="center" wrapText="1"/>
    </xf>
    <xf numFmtId="0" fontId="6" fillId="11" borderId="11" xfId="0" applyFont="1" applyFill="1" applyBorder="1" applyAlignment="1">
      <alignment horizontal="center" vertical="center" wrapText="1"/>
    </xf>
    <xf numFmtId="0" fontId="7" fillId="5" borderId="4" xfId="1" applyFont="1" applyFill="1" applyBorder="1" applyAlignment="1">
      <alignment horizontal="center" vertical="center" wrapText="1"/>
    </xf>
    <xf numFmtId="0" fontId="7" fillId="5" borderId="1" xfId="1" applyFont="1" applyFill="1" applyBorder="1" applyAlignment="1">
      <alignment horizontal="center" vertical="center" wrapText="1"/>
    </xf>
    <xf numFmtId="0" fontId="7" fillId="5" borderId="3" xfId="1" applyFont="1" applyFill="1" applyBorder="1" applyAlignment="1">
      <alignment horizontal="center" vertical="center" wrapText="1"/>
    </xf>
    <xf numFmtId="0" fontId="6" fillId="10" borderId="8" xfId="0" applyFont="1" applyFill="1" applyBorder="1" applyAlignment="1">
      <alignment horizontal="center" vertical="center" wrapText="1"/>
    </xf>
    <xf numFmtId="0" fontId="6" fillId="10" borderId="4" xfId="0" applyFont="1" applyFill="1" applyBorder="1" applyAlignment="1">
      <alignment horizontal="center" vertical="center" wrapText="1"/>
    </xf>
    <xf numFmtId="0" fontId="6" fillId="10" borderId="9" xfId="0" applyFont="1" applyFill="1" applyBorder="1" applyAlignment="1">
      <alignment horizontal="left" vertical="center"/>
    </xf>
    <xf numFmtId="0" fontId="6" fillId="10" borderId="11" xfId="0" applyFont="1" applyFill="1" applyBorder="1" applyAlignment="1">
      <alignment horizontal="left" vertical="center"/>
    </xf>
    <xf numFmtId="0" fontId="7" fillId="0" borderId="17" xfId="1" applyFont="1" applyBorder="1" applyAlignment="1">
      <alignment horizontal="right" vertical="center" wrapText="1"/>
    </xf>
    <xf numFmtId="0" fontId="4" fillId="0" borderId="18" xfId="0" applyFont="1" applyBorder="1" applyAlignment="1">
      <alignment horizontal="right" vertical="center" wrapText="1"/>
    </xf>
    <xf numFmtId="0" fontId="7" fillId="8" borderId="4" xfId="1" applyFont="1" applyFill="1" applyBorder="1" applyAlignment="1">
      <alignment horizontal="center" vertical="center" wrapText="1"/>
    </xf>
    <xf numFmtId="0" fontId="7" fillId="8" borderId="1" xfId="1" applyFont="1" applyFill="1" applyBorder="1" applyAlignment="1">
      <alignment horizontal="center" vertical="center" wrapText="1"/>
    </xf>
    <xf numFmtId="0" fontId="7" fillId="0" borderId="9" xfId="1" applyFont="1" applyBorder="1" applyAlignment="1">
      <alignment horizontal="right" vertical="center" wrapText="1"/>
    </xf>
    <xf numFmtId="0" fontId="4" fillId="0" borderId="11" xfId="0" applyFont="1" applyBorder="1" applyAlignment="1">
      <alignment horizontal="right" vertical="center" wrapText="1"/>
    </xf>
    <xf numFmtId="0" fontId="7" fillId="0" borderId="1" xfId="1" applyFont="1" applyBorder="1" applyAlignment="1">
      <alignment horizontal="center" vertical="center"/>
    </xf>
    <xf numFmtId="0" fontId="6" fillId="7" borderId="1" xfId="1" applyFont="1" applyFill="1" applyBorder="1" applyAlignment="1">
      <alignment horizontal="center" vertical="center" wrapText="1"/>
    </xf>
    <xf numFmtId="0" fontId="7" fillId="0" borderId="2" xfId="1" applyFont="1" applyBorder="1" applyAlignment="1">
      <alignment horizontal="center" vertical="center"/>
    </xf>
    <xf numFmtId="0" fontId="7" fillId="0" borderId="4" xfId="1" applyFont="1" applyBorder="1" applyAlignment="1">
      <alignment horizontal="center" vertical="center"/>
    </xf>
    <xf numFmtId="0" fontId="7" fillId="4" borderId="1" xfId="1" applyFont="1" applyFill="1" applyBorder="1" applyAlignment="1">
      <alignment horizontal="center" vertical="center" wrapText="1"/>
    </xf>
    <xf numFmtId="0" fontId="7" fillId="4" borderId="3" xfId="1" applyFont="1" applyFill="1" applyBorder="1" applyAlignment="1">
      <alignment horizontal="center" vertical="center" wrapText="1"/>
    </xf>
    <xf numFmtId="0" fontId="6" fillId="10" borderId="2" xfId="0" applyFont="1" applyFill="1" applyBorder="1" applyAlignment="1">
      <alignment horizontal="center" vertical="center" wrapText="1"/>
    </xf>
    <xf numFmtId="0" fontId="6" fillId="0" borderId="0" xfId="1" applyFont="1" applyAlignment="1">
      <alignment horizontal="left" vertical="top" wrapText="1"/>
    </xf>
    <xf numFmtId="0" fontId="7" fillId="4" borderId="1" xfId="1" applyFont="1" applyFill="1" applyBorder="1" applyAlignment="1">
      <alignment horizontal="center" vertical="center"/>
    </xf>
    <xf numFmtId="0" fontId="8" fillId="11" borderId="1" xfId="0" applyFont="1" applyFill="1" applyBorder="1" applyAlignment="1">
      <alignment horizontal="center" vertical="center" wrapText="1"/>
    </xf>
    <xf numFmtId="0" fontId="7" fillId="9" borderId="9" xfId="1" applyFont="1" applyFill="1" applyBorder="1" applyAlignment="1">
      <alignment horizontal="center" vertical="center" wrapText="1"/>
    </xf>
    <xf numFmtId="0" fontId="7" fillId="9" borderId="11" xfId="1" applyFont="1" applyFill="1" applyBorder="1" applyAlignment="1">
      <alignment horizontal="center" vertical="center" wrapText="1"/>
    </xf>
    <xf numFmtId="0" fontId="7" fillId="9" borderId="2" xfId="1" applyFont="1" applyFill="1" applyBorder="1" applyAlignment="1">
      <alignment horizontal="center" vertical="center" wrapText="1"/>
    </xf>
    <xf numFmtId="0" fontId="7" fillId="9" borderId="4" xfId="1" applyFont="1" applyFill="1" applyBorder="1" applyAlignment="1">
      <alignment horizontal="center" vertical="center" wrapText="1"/>
    </xf>
    <xf numFmtId="0" fontId="7" fillId="5" borderId="1" xfId="1" applyFont="1" applyFill="1" applyBorder="1" applyAlignment="1">
      <alignment horizontal="center" vertical="center"/>
    </xf>
    <xf numFmtId="0" fontId="22" fillId="5" borderId="1" xfId="1" applyFont="1" applyFill="1" applyBorder="1" applyAlignment="1">
      <alignment horizontal="center" vertical="center"/>
    </xf>
    <xf numFmtId="0" fontId="26" fillId="16" borderId="9" xfId="2" applyFont="1" applyFill="1" applyBorder="1" applyAlignment="1">
      <alignment horizontal="center"/>
    </xf>
    <xf numFmtId="0" fontId="26" fillId="16" borderId="10" xfId="2" applyFont="1" applyFill="1" applyBorder="1" applyAlignment="1">
      <alignment horizontal="center"/>
    </xf>
    <xf numFmtId="0" fontId="26" fillId="16" borderId="11" xfId="2" applyFont="1" applyFill="1" applyBorder="1" applyAlignment="1">
      <alignment horizontal="center"/>
    </xf>
    <xf numFmtId="0" fontId="26" fillId="17" borderId="9" xfId="2" applyFont="1" applyFill="1" applyBorder="1" applyAlignment="1">
      <alignment horizontal="center"/>
    </xf>
    <xf numFmtId="0" fontId="26" fillId="17" borderId="10" xfId="2" applyFont="1" applyFill="1" applyBorder="1" applyAlignment="1">
      <alignment horizontal="center"/>
    </xf>
    <xf numFmtId="0" fontId="26" fillId="17" borderId="11" xfId="2" applyFont="1" applyFill="1" applyBorder="1" applyAlignment="1">
      <alignment horizontal="center"/>
    </xf>
    <xf numFmtId="0" fontId="26" fillId="5" borderId="1" xfId="2" applyFont="1" applyFill="1" applyBorder="1" applyAlignment="1">
      <alignment horizontal="center"/>
    </xf>
    <xf numFmtId="0" fontId="26" fillId="4" borderId="9" xfId="2" applyFont="1" applyFill="1" applyBorder="1" applyAlignment="1">
      <alignment horizontal="center"/>
    </xf>
    <xf numFmtId="0" fontId="26" fillId="4" borderId="10" xfId="2" applyFont="1" applyFill="1" applyBorder="1" applyAlignment="1">
      <alignment horizontal="center"/>
    </xf>
    <xf numFmtId="0" fontId="26" fillId="4" borderId="11" xfId="2" applyFont="1" applyFill="1" applyBorder="1" applyAlignment="1">
      <alignment horizontal="center"/>
    </xf>
    <xf numFmtId="0" fontId="26" fillId="14" borderId="9" xfId="2" applyFont="1" applyFill="1" applyBorder="1" applyAlignment="1">
      <alignment horizontal="center"/>
    </xf>
    <xf numFmtId="0" fontId="26" fillId="14" borderId="10" xfId="2" applyFont="1" applyFill="1" applyBorder="1" applyAlignment="1">
      <alignment horizontal="center"/>
    </xf>
    <xf numFmtId="0" fontId="26" fillId="14" borderId="11" xfId="2" applyFont="1" applyFill="1" applyBorder="1" applyAlignment="1">
      <alignment horizontal="center"/>
    </xf>
    <xf numFmtId="0" fontId="26" fillId="15" borderId="9" xfId="2" applyFont="1" applyFill="1" applyBorder="1" applyAlignment="1">
      <alignment horizontal="center"/>
    </xf>
    <xf numFmtId="0" fontId="26" fillId="15" borderId="10" xfId="2" applyFont="1" applyFill="1" applyBorder="1" applyAlignment="1">
      <alignment horizontal="center"/>
    </xf>
    <xf numFmtId="0" fontId="26" fillId="3" borderId="9" xfId="2" applyFont="1" applyFill="1" applyBorder="1" applyAlignment="1">
      <alignment horizontal="center"/>
    </xf>
    <xf numFmtId="0" fontId="26" fillId="3" borderId="10" xfId="2" applyFont="1" applyFill="1" applyBorder="1" applyAlignment="1">
      <alignment horizontal="center"/>
    </xf>
    <xf numFmtId="0" fontId="26" fillId="3" borderId="11" xfId="2" applyFont="1" applyFill="1" applyBorder="1" applyAlignment="1">
      <alignment horizontal="center"/>
    </xf>
    <xf numFmtId="0" fontId="26" fillId="8" borderId="9" xfId="2" applyFont="1" applyFill="1" applyBorder="1" applyAlignment="1">
      <alignment horizontal="center"/>
    </xf>
    <xf numFmtId="0" fontId="26" fillId="8" borderId="10" xfId="2" applyFont="1" applyFill="1" applyBorder="1" applyAlignment="1">
      <alignment horizontal="center"/>
    </xf>
    <xf numFmtId="0" fontId="26" fillId="8" borderId="11" xfId="2" applyFont="1" applyFill="1" applyBorder="1" applyAlignment="1">
      <alignment horizontal="center"/>
    </xf>
  </cellXfs>
  <cellStyles count="5">
    <cellStyle name="Normal" xfId="0" builtinId="0"/>
    <cellStyle name="Normal 2" xfId="1" xr:uid="{00000000-0005-0000-0000-000006000000}"/>
    <cellStyle name="Normal 3" xfId="2" xr:uid="{71D5D380-19AA-40FD-AB97-776D305E9C18}"/>
    <cellStyle name="Percentagem 2" xfId="3" xr:uid="{DA6B79BC-478A-4F6A-9DA5-BAE48C7D2949}"/>
    <cellStyle name="Vírgula 2" xfId="4" xr:uid="{259234E2-6DFE-4EB2-9495-59DF7545ECE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PV2\Geral\DEPARTAMENTO%20GEST&#195;O%20DE%20RES&#205;DUOS\Publica&#231;&#245;es\Caracteriza&#231;&#227;o%20dos%20Sistemas\2006\Outros%20ficheiros%20de%20trabalho\potencial%20de%20embalagens%20por%20sistema%20200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Users\slaureano\AppData\Local\Microsoft\Windows\Temporary%20Internet%20Files\Content.Outlook\3MP6UIBJ\Decl%202007,%202008%20e%202009%20TODOS%20(08-10-201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PV2\Geral\AUTFIL\Publica&#231;&#245;es\Caracteriza&#231;&#227;o%20dos%20Sistemas\2004\CARACTERIZA&#199;&#195;O%20dos%20sistemas%20200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SU"/>
      <sheetName val="CARACTERIZAÇÕES"/>
      <sheetName val="TAXAS DE HUMIDADE"/>
      <sheetName val="POTENCIAIS-MERCADO"/>
      <sheetName val="POT_CARACTERIZAÇÕE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otas"/>
      <sheetName val="Decl EMB"/>
      <sheetName val="Decl FMPI Agrup por DMPI"/>
      <sheetName val="Decl FMPI"/>
      <sheetName val="CFA (15-04-2010)"/>
      <sheetName val="CFA DMPI (15-04-2010)"/>
    </sheetNames>
    <sheetDataSet>
      <sheetData sheetId="0"/>
      <sheetData sheetId="1"/>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alorminho"/>
      <sheetName val="Resulima"/>
      <sheetName val="Braval"/>
      <sheetName val="Amave"/>
      <sheetName val="Lipor"/>
      <sheetName val="Ambisousa"/>
      <sheetName val="Suldouro"/>
      <sheetName val="Resat"/>
      <sheetName val="Residuos Nordeste"/>
      <sheetName val="Rebat"/>
      <sheetName val="Residouro"/>
      <sheetName val="Valorlis"/>
      <sheetName val="Ersuc"/>
      <sheetName val="Ecobeirão"/>
      <sheetName val="Cova Beira"/>
      <sheetName val="Raia Pinhal"/>
      <sheetName val="Resioeste"/>
      <sheetName val="Resiurb"/>
      <sheetName val="Amartejo"/>
      <sheetName val="Tratolixo"/>
      <sheetName val="Valorsul"/>
      <sheetName val="Amarsul"/>
      <sheetName val="Gesamb"/>
      <sheetName val="Alcácer Sal"/>
      <sheetName val="Stg. Cacém"/>
      <sheetName val="Amcal"/>
      <sheetName val="Valnor"/>
      <sheetName val="Resialentejo"/>
      <sheetName val="Algar"/>
      <sheetName val="AMRAM"/>
      <sheetName val="AMISM"/>
      <sheetName val="Horta"/>
      <sheetName val="Angra Heroísmo"/>
      <sheetName val="TOTAL ADERENTES"/>
      <sheetName val="ret-pot-obj"/>
      <sheetName val="dados graf totai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Set>
  </externalBook>
</externalLink>
</file>

<file path=xl/theme/theme1.xml><?xml version="1.0" encoding="utf-8"?>
<a:theme xmlns:a="http://schemas.openxmlformats.org/drawingml/2006/main" name="Tema do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hyperlink" Target="https://eur-lex.europa.eu/legal-content/PT/TXT/?uri=CELEX%3A52021XC0607%2803%29"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877E40-D5AA-4530-829B-33B0321CF3C0}">
  <dimension ref="A1:S89"/>
  <sheetViews>
    <sheetView showGridLines="0" tabSelected="1" zoomScale="80" zoomScaleNormal="80" workbookViewId="0">
      <selection activeCell="H20" sqref="H20"/>
    </sheetView>
  </sheetViews>
  <sheetFormatPr defaultColWidth="9" defaultRowHeight="14.25" x14ac:dyDescent="0.2"/>
  <cols>
    <col min="1" max="1" width="25.375" style="27" customWidth="1"/>
    <col min="2" max="18" width="14.875" style="27" customWidth="1"/>
    <col min="19" max="19" width="16.5" style="27" customWidth="1"/>
    <col min="20" max="16384" width="9" style="27"/>
  </cols>
  <sheetData>
    <row r="1" spans="1:19" ht="14.25" customHeight="1" x14ac:dyDescent="0.2">
      <c r="A1" s="69" t="s">
        <v>90</v>
      </c>
      <c r="B1" s="26"/>
      <c r="C1" s="26"/>
      <c r="D1" s="26"/>
      <c r="S1" s="98" t="s">
        <v>1364</v>
      </c>
    </row>
    <row r="2" spans="1:19" ht="12.75" customHeight="1" x14ac:dyDescent="0.2">
      <c r="A2" s="26"/>
      <c r="B2" s="26"/>
      <c r="C2" s="26"/>
      <c r="D2" s="26"/>
    </row>
    <row r="3" spans="1:19" ht="18" customHeight="1" x14ac:dyDescent="0.2">
      <c r="A3" s="118" t="s">
        <v>77</v>
      </c>
      <c r="B3" s="119"/>
      <c r="C3" s="119"/>
      <c r="D3" s="119"/>
      <c r="E3" s="119"/>
      <c r="F3" s="119"/>
      <c r="G3" s="119"/>
      <c r="H3" s="119"/>
      <c r="I3" s="119"/>
      <c r="J3" s="119"/>
      <c r="K3" s="119"/>
      <c r="L3" s="119"/>
      <c r="M3" s="119"/>
      <c r="N3" s="119"/>
      <c r="O3" s="119"/>
      <c r="P3" s="119"/>
      <c r="Q3" s="119"/>
      <c r="R3" s="119"/>
      <c r="S3" s="120"/>
    </row>
    <row r="4" spans="1:19" ht="69.75" customHeight="1" x14ac:dyDescent="0.2">
      <c r="A4" s="128" t="s">
        <v>11</v>
      </c>
      <c r="B4" s="132" t="s">
        <v>91</v>
      </c>
      <c r="C4" s="133"/>
      <c r="D4" s="134"/>
      <c r="E4" s="132" t="s">
        <v>92</v>
      </c>
      <c r="F4" s="133"/>
      <c r="G4" s="134"/>
      <c r="H4" s="123" t="s">
        <v>94</v>
      </c>
      <c r="I4" s="125"/>
      <c r="J4" s="123" t="s">
        <v>9</v>
      </c>
      <c r="K4" s="124"/>
      <c r="L4" s="124"/>
      <c r="M4" s="124"/>
      <c r="N4" s="124"/>
      <c r="O4" s="125"/>
      <c r="P4" s="132" t="s">
        <v>12</v>
      </c>
      <c r="Q4" s="133"/>
      <c r="R4" s="134"/>
      <c r="S4" s="70" t="s">
        <v>8</v>
      </c>
    </row>
    <row r="5" spans="1:19" ht="125.25" customHeight="1" x14ac:dyDescent="0.2">
      <c r="A5" s="129"/>
      <c r="B5" s="59" t="s">
        <v>56</v>
      </c>
      <c r="C5" s="59" t="s">
        <v>58</v>
      </c>
      <c r="D5" s="59" t="s">
        <v>1359</v>
      </c>
      <c r="E5" s="59" t="s">
        <v>56</v>
      </c>
      <c r="F5" s="59" t="s">
        <v>58</v>
      </c>
      <c r="G5" s="59" t="s">
        <v>1360</v>
      </c>
      <c r="H5" s="59" t="s">
        <v>58</v>
      </c>
      <c r="I5" s="59" t="s">
        <v>1360</v>
      </c>
      <c r="J5" s="59" t="s">
        <v>1357</v>
      </c>
      <c r="K5" s="59" t="s">
        <v>1358</v>
      </c>
      <c r="L5" s="59" t="s">
        <v>1361</v>
      </c>
      <c r="M5" s="59" t="s">
        <v>86</v>
      </c>
      <c r="N5" s="59" t="s">
        <v>85</v>
      </c>
      <c r="O5" s="59" t="s">
        <v>1362</v>
      </c>
      <c r="P5" s="59" t="s">
        <v>56</v>
      </c>
      <c r="Q5" s="59" t="s">
        <v>58</v>
      </c>
      <c r="R5" s="59" t="s">
        <v>1360</v>
      </c>
      <c r="S5" s="59" t="s">
        <v>56</v>
      </c>
    </row>
    <row r="6" spans="1:19" ht="17.45" customHeight="1" x14ac:dyDescent="0.2">
      <c r="A6" s="60" t="s">
        <v>6</v>
      </c>
      <c r="B6" s="63"/>
      <c r="C6" s="61"/>
      <c r="D6" s="61"/>
      <c r="E6" s="63"/>
      <c r="F6" s="61"/>
      <c r="G6" s="61"/>
      <c r="H6" s="62"/>
      <c r="I6" s="62"/>
      <c r="J6" s="62"/>
      <c r="K6" s="62"/>
      <c r="L6" s="62"/>
      <c r="M6" s="62"/>
      <c r="N6" s="62"/>
      <c r="O6" s="62"/>
      <c r="P6" s="62"/>
      <c r="Q6" s="62"/>
      <c r="R6" s="62"/>
      <c r="S6" s="31">
        <f>SUM(B6,E6)</f>
        <v>0</v>
      </c>
    </row>
    <row r="7" spans="1:19" ht="17.45" customHeight="1" x14ac:dyDescent="0.2">
      <c r="A7" s="60" t="s">
        <v>87</v>
      </c>
      <c r="B7" s="31">
        <f>SUM(B8:B19)</f>
        <v>0</v>
      </c>
      <c r="C7" s="31">
        <f>SUM(C8:C19)</f>
        <v>0</v>
      </c>
      <c r="D7" s="31">
        <f>SUM(D8:D19)</f>
        <v>0</v>
      </c>
      <c r="E7" s="31">
        <f t="shared" ref="E7:R7" si="0">SUM(E8:E19)</f>
        <v>0</v>
      </c>
      <c r="F7" s="31">
        <f t="shared" si="0"/>
        <v>0</v>
      </c>
      <c r="G7" s="31">
        <f t="shared" si="0"/>
        <v>0</v>
      </c>
      <c r="H7" s="61">
        <f>'Embalagens de serviço-sacos '!L5</f>
        <v>0</v>
      </c>
      <c r="I7" s="61">
        <f>'Embalagens de serviço-sacos '!M5</f>
        <v>0</v>
      </c>
      <c r="J7" s="31">
        <f t="shared" si="0"/>
        <v>0</v>
      </c>
      <c r="K7" s="31"/>
      <c r="L7" s="31"/>
      <c r="M7" s="31">
        <f>SUM(M8:M19)</f>
        <v>0</v>
      </c>
      <c r="N7" s="31">
        <f>SUM(N8:N19)</f>
        <v>0</v>
      </c>
      <c r="O7" s="31">
        <f t="shared" si="0"/>
        <v>0</v>
      </c>
      <c r="P7" s="31">
        <f t="shared" si="0"/>
        <v>0</v>
      </c>
      <c r="Q7" s="31">
        <f t="shared" si="0"/>
        <v>0</v>
      </c>
      <c r="R7" s="31">
        <f t="shared" si="0"/>
        <v>0</v>
      </c>
      <c r="S7" s="31">
        <f t="shared" ref="S7:S28" si="1">SUM(B7,E7,H7:I7,J7:M7,P7)</f>
        <v>0</v>
      </c>
    </row>
    <row r="8" spans="1:19" ht="17.45" customHeight="1" x14ac:dyDescent="0.2">
      <c r="A8" s="46" t="s">
        <v>16</v>
      </c>
      <c r="B8" s="63"/>
      <c r="C8" s="61"/>
      <c r="D8" s="61"/>
      <c r="E8" s="63"/>
      <c r="F8" s="61"/>
      <c r="G8" s="61"/>
      <c r="H8" s="62"/>
      <c r="I8" s="62"/>
      <c r="J8" s="63"/>
      <c r="K8" s="61"/>
      <c r="L8" s="61"/>
      <c r="M8" s="71"/>
      <c r="N8" s="61"/>
      <c r="O8" s="61"/>
      <c r="P8" s="72">
        <f t="shared" ref="P8:P20" si="2">SUM(N8:O8)</f>
        <v>0</v>
      </c>
      <c r="Q8" s="61"/>
      <c r="R8" s="61"/>
      <c r="S8" s="31">
        <f t="shared" si="1"/>
        <v>0</v>
      </c>
    </row>
    <row r="9" spans="1:19" ht="17.45" customHeight="1" x14ac:dyDescent="0.2">
      <c r="A9" s="46" t="s">
        <v>63</v>
      </c>
      <c r="B9" s="63"/>
      <c r="C9" s="61"/>
      <c r="D9" s="61"/>
      <c r="E9" s="63"/>
      <c r="F9" s="61"/>
      <c r="G9" s="61"/>
      <c r="H9" s="62"/>
      <c r="I9" s="62"/>
      <c r="J9" s="63"/>
      <c r="K9" s="61"/>
      <c r="L9" s="61"/>
      <c r="M9" s="71"/>
      <c r="N9" s="61"/>
      <c r="O9" s="61"/>
      <c r="P9" s="72">
        <f t="shared" si="2"/>
        <v>0</v>
      </c>
      <c r="Q9" s="61"/>
      <c r="R9" s="61"/>
      <c r="S9" s="31">
        <f t="shared" si="1"/>
        <v>0</v>
      </c>
    </row>
    <row r="10" spans="1:19" ht="17.45" customHeight="1" x14ac:dyDescent="0.2">
      <c r="A10" s="46" t="s">
        <v>20</v>
      </c>
      <c r="B10" s="62"/>
      <c r="C10" s="62"/>
      <c r="D10" s="62"/>
      <c r="E10" s="62"/>
      <c r="F10" s="62"/>
      <c r="G10" s="62"/>
      <c r="H10" s="61">
        <f>'Embalagens de serviço-sacos '!L6</f>
        <v>0</v>
      </c>
      <c r="I10" s="61">
        <f>'Embalagens de serviço-sacos '!M6</f>
        <v>0</v>
      </c>
      <c r="J10" s="62"/>
      <c r="K10" s="62"/>
      <c r="L10" s="62"/>
      <c r="M10" s="73"/>
      <c r="N10" s="62"/>
      <c r="O10" s="62"/>
      <c r="P10" s="74"/>
      <c r="Q10" s="62"/>
      <c r="R10" s="62"/>
      <c r="S10" s="31">
        <f t="shared" si="1"/>
        <v>0</v>
      </c>
    </row>
    <row r="11" spans="1:19" ht="17.45" customHeight="1" x14ac:dyDescent="0.2">
      <c r="A11" s="46" t="s">
        <v>14</v>
      </c>
      <c r="B11" s="63"/>
      <c r="C11" s="61"/>
      <c r="D11" s="61"/>
      <c r="E11" s="63"/>
      <c r="F11" s="61"/>
      <c r="G11" s="61"/>
      <c r="H11" s="61">
        <f>'Embalagens de serviço-sacos '!L7</f>
        <v>0</v>
      </c>
      <c r="I11" s="61">
        <f>'Embalagens de serviço-sacos '!M7</f>
        <v>0</v>
      </c>
      <c r="J11" s="63"/>
      <c r="K11" s="61"/>
      <c r="L11" s="61"/>
      <c r="M11" s="71"/>
      <c r="N11" s="61"/>
      <c r="O11" s="61"/>
      <c r="P11" s="72">
        <f t="shared" si="2"/>
        <v>0</v>
      </c>
      <c r="Q11" s="61"/>
      <c r="R11" s="61"/>
      <c r="S11" s="31">
        <f t="shared" si="1"/>
        <v>0</v>
      </c>
    </row>
    <row r="12" spans="1:19" ht="17.45" customHeight="1" x14ac:dyDescent="0.2">
      <c r="A12" s="46" t="s">
        <v>15</v>
      </c>
      <c r="B12" s="62"/>
      <c r="C12" s="62"/>
      <c r="D12" s="62"/>
      <c r="E12" s="62"/>
      <c r="F12" s="62"/>
      <c r="G12" s="62"/>
      <c r="H12" s="61">
        <f>'Embalagens de serviço-sacos '!L8</f>
        <v>0</v>
      </c>
      <c r="I12" s="61">
        <f>'Embalagens de serviço-sacos '!M8</f>
        <v>0</v>
      </c>
      <c r="J12" s="62"/>
      <c r="K12" s="62"/>
      <c r="L12" s="62"/>
      <c r="M12" s="73"/>
      <c r="N12" s="62"/>
      <c r="O12" s="62"/>
      <c r="P12" s="74"/>
      <c r="Q12" s="62"/>
      <c r="R12" s="62"/>
      <c r="S12" s="31">
        <f t="shared" si="1"/>
        <v>0</v>
      </c>
    </row>
    <row r="13" spans="1:19" ht="17.45" customHeight="1" x14ac:dyDescent="0.2">
      <c r="A13" s="46" t="s">
        <v>64</v>
      </c>
      <c r="B13" s="63"/>
      <c r="C13" s="61"/>
      <c r="D13" s="61"/>
      <c r="E13" s="63"/>
      <c r="F13" s="61"/>
      <c r="G13" s="61"/>
      <c r="H13" s="62"/>
      <c r="I13" s="62"/>
      <c r="J13" s="63"/>
      <c r="K13" s="61"/>
      <c r="L13" s="61"/>
      <c r="M13" s="71"/>
      <c r="N13" s="61"/>
      <c r="O13" s="61"/>
      <c r="P13" s="72">
        <f t="shared" si="2"/>
        <v>0</v>
      </c>
      <c r="Q13" s="61"/>
      <c r="R13" s="61"/>
      <c r="S13" s="31">
        <f t="shared" si="1"/>
        <v>0</v>
      </c>
    </row>
    <row r="14" spans="1:19" ht="17.45" customHeight="1" x14ac:dyDescent="0.2">
      <c r="A14" s="46" t="s">
        <v>17</v>
      </c>
      <c r="B14" s="63"/>
      <c r="C14" s="61"/>
      <c r="D14" s="61"/>
      <c r="E14" s="63"/>
      <c r="F14" s="61"/>
      <c r="G14" s="61"/>
      <c r="H14" s="62"/>
      <c r="I14" s="62"/>
      <c r="J14" s="63"/>
      <c r="K14" s="61"/>
      <c r="L14" s="61"/>
      <c r="M14" s="71"/>
      <c r="N14" s="61"/>
      <c r="O14" s="61"/>
      <c r="P14" s="72">
        <f t="shared" si="2"/>
        <v>0</v>
      </c>
      <c r="Q14" s="61"/>
      <c r="R14" s="61"/>
      <c r="S14" s="31">
        <f t="shared" si="1"/>
        <v>0</v>
      </c>
    </row>
    <row r="15" spans="1:19" ht="17.45" customHeight="1" x14ac:dyDescent="0.2">
      <c r="A15" s="46" t="s">
        <v>13</v>
      </c>
      <c r="B15" s="63"/>
      <c r="C15" s="61"/>
      <c r="D15" s="61"/>
      <c r="E15" s="63"/>
      <c r="F15" s="61"/>
      <c r="G15" s="61"/>
      <c r="H15" s="62"/>
      <c r="I15" s="62"/>
      <c r="J15" s="63"/>
      <c r="K15" s="61"/>
      <c r="L15" s="61"/>
      <c r="M15" s="71"/>
      <c r="N15" s="61"/>
      <c r="O15" s="61"/>
      <c r="P15" s="72">
        <f t="shared" si="2"/>
        <v>0</v>
      </c>
      <c r="Q15" s="61"/>
      <c r="R15" s="61"/>
      <c r="S15" s="31">
        <f t="shared" si="1"/>
        <v>0</v>
      </c>
    </row>
    <row r="16" spans="1:19" ht="17.45" customHeight="1" x14ac:dyDescent="0.2">
      <c r="A16" s="46" t="s">
        <v>65</v>
      </c>
      <c r="B16" s="63"/>
      <c r="C16" s="61"/>
      <c r="D16" s="61"/>
      <c r="E16" s="63"/>
      <c r="F16" s="61"/>
      <c r="G16" s="61"/>
      <c r="H16" s="62"/>
      <c r="I16" s="62"/>
      <c r="J16" s="63"/>
      <c r="K16" s="61"/>
      <c r="L16" s="61"/>
      <c r="M16" s="71"/>
      <c r="N16" s="61"/>
      <c r="O16" s="61"/>
      <c r="P16" s="72">
        <f t="shared" si="2"/>
        <v>0</v>
      </c>
      <c r="Q16" s="61"/>
      <c r="R16" s="61"/>
      <c r="S16" s="31">
        <f t="shared" si="1"/>
        <v>0</v>
      </c>
    </row>
    <row r="17" spans="1:19" ht="17.45" customHeight="1" x14ac:dyDescent="0.2">
      <c r="A17" s="46" t="s">
        <v>66</v>
      </c>
      <c r="B17" s="63"/>
      <c r="C17" s="61"/>
      <c r="D17" s="61"/>
      <c r="E17" s="63"/>
      <c r="F17" s="61"/>
      <c r="G17" s="61"/>
      <c r="H17" s="62"/>
      <c r="I17" s="62"/>
      <c r="J17" s="63"/>
      <c r="K17" s="61"/>
      <c r="L17" s="61"/>
      <c r="M17" s="71"/>
      <c r="N17" s="61"/>
      <c r="O17" s="61"/>
      <c r="P17" s="72">
        <f t="shared" si="2"/>
        <v>0</v>
      </c>
      <c r="Q17" s="61"/>
      <c r="R17" s="61"/>
      <c r="S17" s="31">
        <f t="shared" si="1"/>
        <v>0</v>
      </c>
    </row>
    <row r="18" spans="1:19" ht="17.45" customHeight="1" x14ac:dyDescent="0.2">
      <c r="A18" s="46" t="s">
        <v>21</v>
      </c>
      <c r="B18" s="63"/>
      <c r="C18" s="61"/>
      <c r="D18" s="61"/>
      <c r="E18" s="63"/>
      <c r="F18" s="61"/>
      <c r="G18" s="61"/>
      <c r="H18" s="61">
        <f>'Embalagens de serviço-sacos '!L9</f>
        <v>0</v>
      </c>
      <c r="I18" s="61">
        <f>'Embalagens de serviço-sacos '!M9</f>
        <v>0</v>
      </c>
      <c r="J18" s="63"/>
      <c r="K18" s="61"/>
      <c r="L18" s="61"/>
      <c r="M18" s="71"/>
      <c r="N18" s="61"/>
      <c r="O18" s="61"/>
      <c r="P18" s="72"/>
      <c r="Q18" s="61"/>
      <c r="R18" s="61"/>
      <c r="S18" s="31">
        <f t="shared" si="1"/>
        <v>0</v>
      </c>
    </row>
    <row r="19" spans="1:19" ht="17.45" customHeight="1" x14ac:dyDescent="0.2">
      <c r="A19" s="46" t="s">
        <v>18</v>
      </c>
      <c r="B19" s="63"/>
      <c r="C19" s="61"/>
      <c r="D19" s="61"/>
      <c r="E19" s="63"/>
      <c r="F19" s="61"/>
      <c r="G19" s="61"/>
      <c r="H19" s="61">
        <f>'Embalagens de serviço-sacos '!L10</f>
        <v>0</v>
      </c>
      <c r="I19" s="61">
        <f>'Embalagens de serviço-sacos '!M10</f>
        <v>0</v>
      </c>
      <c r="J19" s="63"/>
      <c r="K19" s="61"/>
      <c r="L19" s="61"/>
      <c r="M19" s="71"/>
      <c r="N19" s="61"/>
      <c r="O19" s="61"/>
      <c r="P19" s="72">
        <f t="shared" si="2"/>
        <v>0</v>
      </c>
      <c r="Q19" s="61"/>
      <c r="R19" s="61"/>
      <c r="S19" s="31">
        <f t="shared" si="1"/>
        <v>0</v>
      </c>
    </row>
    <row r="20" spans="1:19" ht="17.45" customHeight="1" x14ac:dyDescent="0.2">
      <c r="A20" s="60" t="s">
        <v>4</v>
      </c>
      <c r="B20" s="63"/>
      <c r="C20" s="61"/>
      <c r="D20" s="61"/>
      <c r="E20" s="63"/>
      <c r="F20" s="61"/>
      <c r="G20" s="61"/>
      <c r="H20" s="61">
        <f>'Embalagens de serviço-sacos '!L11</f>
        <v>0</v>
      </c>
      <c r="I20" s="61">
        <f>'Embalagens de serviço-sacos '!M11</f>
        <v>0</v>
      </c>
      <c r="J20" s="63"/>
      <c r="K20" s="61"/>
      <c r="L20" s="61"/>
      <c r="M20" s="71"/>
      <c r="N20" s="61"/>
      <c r="O20" s="61"/>
      <c r="P20" s="72">
        <f t="shared" si="2"/>
        <v>0</v>
      </c>
      <c r="Q20" s="61"/>
      <c r="R20" s="61"/>
      <c r="S20" s="31">
        <f t="shared" si="1"/>
        <v>0</v>
      </c>
    </row>
    <row r="21" spans="1:19" ht="17.45" customHeight="1" x14ac:dyDescent="0.2">
      <c r="A21" s="60" t="s">
        <v>88</v>
      </c>
      <c r="B21" s="31">
        <f>SUM(B22:B24)</f>
        <v>0</v>
      </c>
      <c r="C21" s="31">
        <f t="shared" ref="C21:G21" si="3">SUM(C22:C24)</f>
        <v>0</v>
      </c>
      <c r="D21" s="31">
        <f t="shared" si="3"/>
        <v>0</v>
      </c>
      <c r="E21" s="31">
        <f t="shared" si="3"/>
        <v>0</v>
      </c>
      <c r="F21" s="31">
        <f t="shared" si="3"/>
        <v>0</v>
      </c>
      <c r="G21" s="31">
        <f t="shared" si="3"/>
        <v>0</v>
      </c>
      <c r="H21" s="73"/>
      <c r="I21" s="73"/>
      <c r="J21" s="62"/>
      <c r="K21" s="62"/>
      <c r="L21" s="62"/>
      <c r="M21" s="62"/>
      <c r="N21" s="62"/>
      <c r="O21" s="62"/>
      <c r="P21" s="62"/>
      <c r="Q21" s="62"/>
      <c r="R21" s="62"/>
      <c r="S21" s="31">
        <f t="shared" si="1"/>
        <v>0</v>
      </c>
    </row>
    <row r="22" spans="1:19" ht="17.45" customHeight="1" x14ac:dyDescent="0.2">
      <c r="A22" s="46" t="s">
        <v>4</v>
      </c>
      <c r="B22" s="63"/>
      <c r="C22" s="61"/>
      <c r="D22" s="61"/>
      <c r="E22" s="63"/>
      <c r="F22" s="61"/>
      <c r="G22" s="61"/>
      <c r="H22" s="62"/>
      <c r="I22" s="62"/>
      <c r="J22" s="62"/>
      <c r="K22" s="62"/>
      <c r="L22" s="62"/>
      <c r="M22" s="62"/>
      <c r="N22" s="62"/>
      <c r="O22" s="62"/>
      <c r="P22" s="62"/>
      <c r="Q22" s="62"/>
      <c r="R22" s="62"/>
      <c r="S22" s="31">
        <f t="shared" si="1"/>
        <v>0</v>
      </c>
    </row>
    <row r="23" spans="1:19" ht="17.45" customHeight="1" x14ac:dyDescent="0.2">
      <c r="A23" s="46" t="s">
        <v>5</v>
      </c>
      <c r="B23" s="63"/>
      <c r="C23" s="61"/>
      <c r="D23" s="61"/>
      <c r="E23" s="63"/>
      <c r="F23" s="61"/>
      <c r="G23" s="61"/>
      <c r="H23" s="62"/>
      <c r="I23" s="62"/>
      <c r="J23" s="62"/>
      <c r="K23" s="62"/>
      <c r="L23" s="62"/>
      <c r="M23" s="62"/>
      <c r="N23" s="62"/>
      <c r="O23" s="62"/>
      <c r="P23" s="62"/>
      <c r="Q23" s="62"/>
      <c r="R23" s="62"/>
      <c r="S23" s="31">
        <f t="shared" si="1"/>
        <v>0</v>
      </c>
    </row>
    <row r="24" spans="1:19" ht="17.45" customHeight="1" x14ac:dyDescent="0.2">
      <c r="A24" s="46" t="s">
        <v>2</v>
      </c>
      <c r="B24" s="63"/>
      <c r="C24" s="61"/>
      <c r="D24" s="61"/>
      <c r="E24" s="63"/>
      <c r="F24" s="61"/>
      <c r="G24" s="61"/>
      <c r="H24" s="62"/>
      <c r="I24" s="62"/>
      <c r="J24" s="62"/>
      <c r="K24" s="62"/>
      <c r="L24" s="62"/>
      <c r="M24" s="62"/>
      <c r="N24" s="62"/>
      <c r="O24" s="62"/>
      <c r="P24" s="62"/>
      <c r="Q24" s="62"/>
      <c r="R24" s="62"/>
      <c r="S24" s="31">
        <f t="shared" si="1"/>
        <v>0</v>
      </c>
    </row>
    <row r="25" spans="1:19" ht="17.45" customHeight="1" x14ac:dyDescent="0.2">
      <c r="A25" s="60" t="s">
        <v>3</v>
      </c>
      <c r="B25" s="63"/>
      <c r="C25" s="61"/>
      <c r="D25" s="61"/>
      <c r="E25" s="63"/>
      <c r="F25" s="61"/>
      <c r="G25" s="61"/>
      <c r="H25" s="62"/>
      <c r="I25" s="62"/>
      <c r="J25" s="63"/>
      <c r="K25" s="61"/>
      <c r="L25" s="61"/>
      <c r="M25" s="71"/>
      <c r="N25" s="61"/>
      <c r="O25" s="61"/>
      <c r="P25" s="72">
        <f t="shared" ref="P25" si="4">SUM(N25:O25)</f>
        <v>0</v>
      </c>
      <c r="Q25" s="61"/>
      <c r="R25" s="61"/>
      <c r="S25" s="31">
        <f t="shared" si="1"/>
        <v>0</v>
      </c>
    </row>
    <row r="26" spans="1:19" ht="17.45" customHeight="1" x14ac:dyDescent="0.2">
      <c r="A26" s="60" t="s">
        <v>2</v>
      </c>
      <c r="B26" s="63"/>
      <c r="C26" s="61"/>
      <c r="D26" s="61"/>
      <c r="E26" s="63"/>
      <c r="F26" s="61"/>
      <c r="G26" s="61"/>
      <c r="H26" s="62"/>
      <c r="I26" s="62"/>
      <c r="J26" s="62"/>
      <c r="K26" s="62"/>
      <c r="L26" s="62"/>
      <c r="M26" s="62"/>
      <c r="N26" s="62"/>
      <c r="O26" s="62"/>
      <c r="P26" s="62"/>
      <c r="Q26" s="62"/>
      <c r="R26" s="62"/>
      <c r="S26" s="31">
        <f t="shared" si="1"/>
        <v>0</v>
      </c>
    </row>
    <row r="27" spans="1:19" ht="17.45" customHeight="1" x14ac:dyDescent="0.2">
      <c r="A27" s="60" t="s">
        <v>1</v>
      </c>
      <c r="B27" s="63"/>
      <c r="C27" s="61"/>
      <c r="D27" s="61"/>
      <c r="E27" s="63"/>
      <c r="F27" s="61"/>
      <c r="G27" s="61"/>
      <c r="H27" s="62"/>
      <c r="I27" s="62"/>
      <c r="J27" s="63"/>
      <c r="K27" s="61"/>
      <c r="L27" s="61"/>
      <c r="M27" s="71"/>
      <c r="N27" s="61"/>
      <c r="O27" s="61"/>
      <c r="P27" s="72">
        <f t="shared" ref="P27:P28" si="5">SUM(N27:O27)</f>
        <v>0</v>
      </c>
      <c r="Q27" s="61"/>
      <c r="R27" s="61"/>
      <c r="S27" s="31">
        <f t="shared" si="1"/>
        <v>0</v>
      </c>
    </row>
    <row r="28" spans="1:19" ht="17.45" customHeight="1" x14ac:dyDescent="0.2">
      <c r="A28" s="60" t="s">
        <v>0</v>
      </c>
      <c r="B28" s="63"/>
      <c r="C28" s="61"/>
      <c r="D28" s="61"/>
      <c r="E28" s="63"/>
      <c r="F28" s="61"/>
      <c r="G28" s="61"/>
      <c r="H28" s="62"/>
      <c r="I28" s="62"/>
      <c r="J28" s="63"/>
      <c r="K28" s="61"/>
      <c r="L28" s="61"/>
      <c r="M28" s="71"/>
      <c r="N28" s="61"/>
      <c r="O28" s="61"/>
      <c r="P28" s="72">
        <f t="shared" si="5"/>
        <v>0</v>
      </c>
      <c r="Q28" s="61"/>
      <c r="R28" s="61"/>
      <c r="S28" s="31">
        <f t="shared" si="1"/>
        <v>0</v>
      </c>
    </row>
    <row r="29" spans="1:19" ht="6" customHeight="1" x14ac:dyDescent="0.2"/>
    <row r="30" spans="1:19" x14ac:dyDescent="0.2">
      <c r="A30" s="28" t="s">
        <v>22</v>
      </c>
    </row>
    <row r="31" spans="1:19" x14ac:dyDescent="0.2">
      <c r="A31" s="29"/>
      <c r="B31" s="30" t="s">
        <v>95</v>
      </c>
      <c r="C31" s="30"/>
      <c r="D31" s="30"/>
      <c r="E31" s="30"/>
      <c r="F31" s="30"/>
      <c r="G31" s="30"/>
      <c r="H31" s="30"/>
      <c r="I31" s="30"/>
      <c r="J31" s="30"/>
      <c r="K31" s="30"/>
      <c r="L31" s="30"/>
      <c r="M31" s="30"/>
      <c r="N31" s="30"/>
      <c r="O31" s="30"/>
      <c r="P31" s="30"/>
    </row>
    <row r="32" spans="1:19" x14ac:dyDescent="0.2">
      <c r="A32" s="31"/>
      <c r="B32" s="30" t="s">
        <v>74</v>
      </c>
      <c r="C32" s="30"/>
      <c r="D32" s="30"/>
      <c r="E32" s="30"/>
      <c r="F32" s="30"/>
      <c r="G32" s="30"/>
      <c r="H32" s="30"/>
      <c r="I32" s="30"/>
      <c r="J32" s="30"/>
      <c r="K32" s="30"/>
      <c r="L32" s="30"/>
      <c r="M32" s="30"/>
      <c r="N32" s="30"/>
      <c r="O32" s="30"/>
      <c r="P32" s="30"/>
    </row>
    <row r="33" spans="1:19" ht="42" customHeight="1" x14ac:dyDescent="0.2">
      <c r="A33" s="43"/>
      <c r="B33" s="122" t="s">
        <v>1355</v>
      </c>
      <c r="C33" s="121"/>
      <c r="D33" s="121"/>
      <c r="E33" s="121"/>
      <c r="F33" s="121"/>
      <c r="G33" s="121"/>
      <c r="H33" s="121"/>
      <c r="I33" s="121"/>
      <c r="J33" s="121"/>
      <c r="K33" s="121"/>
      <c r="L33" s="121"/>
      <c r="M33" s="121"/>
      <c r="N33" s="121"/>
      <c r="O33" s="121"/>
      <c r="P33" s="121"/>
      <c r="Q33" s="121"/>
      <c r="R33" s="121"/>
      <c r="S33" s="32"/>
    </row>
    <row r="34" spans="1:19" ht="14.1" customHeight="1" x14ac:dyDescent="0.2">
      <c r="A34" s="33"/>
      <c r="B34" s="30" t="s">
        <v>24</v>
      </c>
      <c r="C34" s="30"/>
      <c r="D34" s="30"/>
      <c r="E34" s="30"/>
      <c r="F34" s="30"/>
      <c r="G34" s="30"/>
      <c r="H34" s="30"/>
      <c r="I34" s="30"/>
      <c r="J34" s="30"/>
      <c r="K34" s="30"/>
      <c r="L34" s="30"/>
      <c r="M34" s="30"/>
      <c r="N34" s="30"/>
      <c r="O34" s="30"/>
      <c r="P34" s="30"/>
      <c r="S34" s="34"/>
    </row>
    <row r="35" spans="1:19" ht="27.75" customHeight="1" x14ac:dyDescent="0.2">
      <c r="A35" s="126" t="s">
        <v>1363</v>
      </c>
      <c r="B35" s="126"/>
      <c r="C35" s="126"/>
      <c r="D35" s="126"/>
      <c r="E35" s="126"/>
      <c r="F35" s="126"/>
      <c r="G35" s="126"/>
      <c r="H35" s="126"/>
      <c r="I35" s="126"/>
      <c r="J35" s="126"/>
      <c r="K35" s="126"/>
      <c r="L35" s="126"/>
      <c r="M35" s="126"/>
      <c r="N35" s="126"/>
      <c r="O35" s="126"/>
      <c r="P35" s="30"/>
    </row>
    <row r="36" spans="1:19" ht="14.1" customHeight="1" x14ac:dyDescent="0.2">
      <c r="A36" s="30" t="s">
        <v>93</v>
      </c>
      <c r="B36" s="30"/>
      <c r="C36" s="30"/>
      <c r="D36" s="30"/>
      <c r="E36" s="30"/>
      <c r="F36" s="30"/>
      <c r="G36" s="30"/>
      <c r="H36" s="30"/>
      <c r="I36" s="30"/>
      <c r="J36" s="30"/>
      <c r="K36" s="30"/>
      <c r="L36" s="30"/>
      <c r="M36" s="30"/>
      <c r="N36" s="30"/>
      <c r="O36" s="30"/>
      <c r="P36" s="30"/>
    </row>
    <row r="37" spans="1:19" ht="14.1" customHeight="1" x14ac:dyDescent="0.2">
      <c r="A37" s="30" t="s">
        <v>75</v>
      </c>
      <c r="B37" s="30"/>
      <c r="C37" s="30"/>
      <c r="D37" s="30"/>
      <c r="E37" s="30"/>
      <c r="F37" s="30"/>
      <c r="G37" s="30"/>
      <c r="H37" s="30"/>
      <c r="I37" s="30"/>
      <c r="J37" s="30"/>
      <c r="K37" s="30"/>
      <c r="L37" s="30"/>
      <c r="M37" s="30"/>
      <c r="N37" s="30"/>
      <c r="O37" s="30"/>
      <c r="P37" s="30"/>
    </row>
    <row r="38" spans="1:19" ht="14.1" customHeight="1" x14ac:dyDescent="0.2">
      <c r="A38" s="30" t="s">
        <v>76</v>
      </c>
      <c r="B38" s="30"/>
      <c r="C38" s="30"/>
      <c r="D38" s="30"/>
      <c r="E38" s="30"/>
      <c r="F38" s="30"/>
      <c r="G38" s="30"/>
      <c r="H38" s="30"/>
      <c r="I38" s="30"/>
      <c r="J38" s="30"/>
      <c r="K38" s="30"/>
      <c r="L38" s="30"/>
      <c r="M38" s="30"/>
      <c r="N38" s="30"/>
      <c r="O38" s="30"/>
      <c r="P38" s="30"/>
    </row>
    <row r="39" spans="1:19" ht="61.5" customHeight="1" x14ac:dyDescent="0.2">
      <c r="A39" s="121" t="s">
        <v>67</v>
      </c>
      <c r="B39" s="121"/>
      <c r="C39" s="121"/>
      <c r="D39" s="121"/>
      <c r="E39" s="121"/>
      <c r="F39" s="121"/>
      <c r="G39" s="121"/>
      <c r="H39" s="121"/>
      <c r="I39" s="121"/>
      <c r="J39" s="121"/>
      <c r="K39" s="121"/>
      <c r="L39" s="121"/>
      <c r="M39" s="121"/>
      <c r="N39" s="121"/>
      <c r="O39" s="121"/>
      <c r="P39" s="121"/>
    </row>
    <row r="40" spans="1:19" ht="12.75" customHeight="1" x14ac:dyDescent="0.2">
      <c r="A40" s="2"/>
      <c r="B40" s="2"/>
      <c r="C40" s="2"/>
      <c r="D40" s="2"/>
      <c r="E40" s="2"/>
      <c r="F40" s="2"/>
      <c r="G40" s="2"/>
      <c r="H40" s="2"/>
      <c r="I40" s="2"/>
      <c r="J40" s="2"/>
      <c r="K40" s="2"/>
      <c r="L40" s="2"/>
      <c r="M40" s="2"/>
      <c r="N40" s="2"/>
      <c r="O40" s="2"/>
    </row>
    <row r="41" spans="1:19" ht="15" customHeight="1" x14ac:dyDescent="0.2">
      <c r="A41" s="2"/>
      <c r="B41" s="2"/>
      <c r="C41" s="2"/>
      <c r="D41" s="2"/>
      <c r="E41" s="2"/>
      <c r="F41" s="2"/>
      <c r="G41" s="2"/>
      <c r="H41" s="2"/>
      <c r="I41" s="2"/>
      <c r="J41" s="2"/>
      <c r="K41" s="2"/>
      <c r="L41" s="2"/>
      <c r="M41" s="2"/>
      <c r="N41" s="2"/>
      <c r="O41" s="2"/>
    </row>
    <row r="42" spans="1:19" ht="15" x14ac:dyDescent="0.2">
      <c r="A42" s="69" t="s">
        <v>25</v>
      </c>
      <c r="B42" s="35"/>
      <c r="C42" s="35"/>
      <c r="D42" s="35"/>
    </row>
    <row r="43" spans="1:19" ht="14.1" customHeight="1" x14ac:dyDescent="0.2">
      <c r="A43" s="35"/>
      <c r="B43" s="35"/>
      <c r="C43" s="35"/>
      <c r="D43" s="35"/>
    </row>
    <row r="44" spans="1:19" ht="15" x14ac:dyDescent="0.2">
      <c r="A44" s="118" t="s">
        <v>77</v>
      </c>
      <c r="B44" s="119"/>
      <c r="C44" s="119"/>
      <c r="D44" s="119"/>
      <c r="E44" s="119"/>
      <c r="F44" s="120"/>
      <c r="G44" s="36"/>
      <c r="H44" s="36"/>
      <c r="I44" s="36"/>
      <c r="J44" s="36"/>
      <c r="K44" s="36"/>
      <c r="L44" s="36"/>
      <c r="M44" s="36"/>
      <c r="N44" s="36"/>
      <c r="O44" s="36"/>
    </row>
    <row r="45" spans="1:19" ht="39" customHeight="1" x14ac:dyDescent="0.2">
      <c r="A45" s="127" t="s">
        <v>11</v>
      </c>
      <c r="B45" s="127" t="s">
        <v>10</v>
      </c>
      <c r="C45" s="139" t="s">
        <v>9</v>
      </c>
      <c r="D45" s="140"/>
      <c r="E45" s="127" t="s">
        <v>23</v>
      </c>
      <c r="F45" s="127" t="s">
        <v>8</v>
      </c>
      <c r="G45" s="37"/>
      <c r="H45" s="37"/>
      <c r="I45" s="37"/>
      <c r="J45" s="38"/>
      <c r="K45" s="38"/>
      <c r="L45" s="38"/>
      <c r="M45" s="38"/>
      <c r="N45" s="38"/>
      <c r="O45" s="39"/>
    </row>
    <row r="46" spans="1:19" ht="51" x14ac:dyDescent="0.2">
      <c r="A46" s="127"/>
      <c r="B46" s="127"/>
      <c r="C46" s="1" t="s">
        <v>7</v>
      </c>
      <c r="D46" s="1" t="s">
        <v>19</v>
      </c>
      <c r="E46" s="127"/>
      <c r="F46" s="127"/>
      <c r="G46" s="40"/>
      <c r="H46" s="40"/>
      <c r="I46" s="40"/>
      <c r="J46" s="40"/>
      <c r="K46" s="40"/>
      <c r="L46" s="40"/>
      <c r="M46" s="40"/>
      <c r="N46" s="40"/>
      <c r="O46" s="40"/>
    </row>
    <row r="47" spans="1:19" x14ac:dyDescent="0.2">
      <c r="A47" s="60" t="s">
        <v>6</v>
      </c>
      <c r="B47" s="63"/>
      <c r="C47" s="62"/>
      <c r="D47" s="62"/>
      <c r="E47" s="62"/>
      <c r="F47" s="31">
        <f>B47</f>
        <v>0</v>
      </c>
      <c r="G47" s="41"/>
      <c r="H47" s="41"/>
      <c r="I47" s="41"/>
      <c r="J47" s="42"/>
      <c r="K47" s="42"/>
      <c r="L47" s="42"/>
      <c r="M47" s="42"/>
      <c r="N47" s="42"/>
      <c r="O47" s="42"/>
    </row>
    <row r="48" spans="1:19" ht="15" x14ac:dyDescent="0.2">
      <c r="A48" s="60" t="s">
        <v>89</v>
      </c>
      <c r="B48" s="31">
        <f>SUM(B49:B56)</f>
        <v>0</v>
      </c>
      <c r="C48" s="31">
        <f t="shared" ref="C48:D48" si="6">SUM(C49:C56)</f>
        <v>0</v>
      </c>
      <c r="D48" s="31">
        <f t="shared" si="6"/>
        <v>0</v>
      </c>
      <c r="E48" s="31">
        <f>SUM(E49:E56)</f>
        <v>0</v>
      </c>
      <c r="F48" s="31">
        <f t="shared" ref="F48:F58" si="7">B48+C48+D48+E48</f>
        <v>0</v>
      </c>
      <c r="G48" s="41"/>
      <c r="H48" s="41"/>
      <c r="I48" s="41"/>
      <c r="J48" s="41"/>
      <c r="K48" s="41"/>
      <c r="L48" s="41"/>
      <c r="M48" s="41"/>
      <c r="N48" s="41"/>
      <c r="O48" s="41"/>
    </row>
    <row r="49" spans="1:15" x14ac:dyDescent="0.2">
      <c r="A49" s="64" t="s">
        <v>13</v>
      </c>
      <c r="B49" s="63"/>
      <c r="C49" s="63"/>
      <c r="D49" s="63"/>
      <c r="E49" s="63"/>
      <c r="F49" s="31">
        <f>B49+C49+D49+E49</f>
        <v>0</v>
      </c>
      <c r="G49" s="41"/>
      <c r="H49" s="41"/>
      <c r="I49" s="41"/>
      <c r="J49" s="41"/>
      <c r="K49" s="41"/>
      <c r="L49" s="41"/>
      <c r="M49" s="41"/>
      <c r="N49" s="41"/>
      <c r="O49" s="41"/>
    </row>
    <row r="50" spans="1:15" x14ac:dyDescent="0.2">
      <c r="A50" s="64" t="s">
        <v>20</v>
      </c>
      <c r="B50" s="63"/>
      <c r="C50" s="63"/>
      <c r="D50" s="63"/>
      <c r="E50" s="63"/>
      <c r="F50" s="31">
        <f t="shared" si="7"/>
        <v>0</v>
      </c>
      <c r="G50" s="41"/>
      <c r="H50" s="41"/>
      <c r="I50" s="41"/>
      <c r="J50" s="41"/>
      <c r="K50" s="41"/>
      <c r="L50" s="41"/>
      <c r="M50" s="41"/>
      <c r="N50" s="41"/>
      <c r="O50" s="41"/>
    </row>
    <row r="51" spans="1:15" x14ac:dyDescent="0.2">
      <c r="A51" s="64" t="s">
        <v>14</v>
      </c>
      <c r="B51" s="63"/>
      <c r="C51" s="63"/>
      <c r="D51" s="63"/>
      <c r="E51" s="63"/>
      <c r="F51" s="31">
        <f t="shared" si="7"/>
        <v>0</v>
      </c>
      <c r="G51" s="41"/>
      <c r="H51" s="41"/>
      <c r="I51" s="41"/>
      <c r="J51" s="41"/>
      <c r="K51" s="41"/>
      <c r="L51" s="41"/>
      <c r="M51" s="41"/>
      <c r="N51" s="41"/>
      <c r="O51" s="41"/>
    </row>
    <row r="52" spans="1:15" x14ac:dyDescent="0.2">
      <c r="A52" s="64" t="s">
        <v>15</v>
      </c>
      <c r="B52" s="63"/>
      <c r="C52" s="63"/>
      <c r="D52" s="63"/>
      <c r="E52" s="63"/>
      <c r="F52" s="31">
        <f t="shared" si="7"/>
        <v>0</v>
      </c>
      <c r="G52" s="41"/>
      <c r="H52" s="41"/>
      <c r="I52" s="41"/>
      <c r="J52" s="41"/>
      <c r="K52" s="41"/>
      <c r="L52" s="41"/>
      <c r="M52" s="41"/>
      <c r="N52" s="41"/>
      <c r="O52" s="41"/>
    </row>
    <row r="53" spans="1:15" x14ac:dyDescent="0.2">
      <c r="A53" s="64" t="s">
        <v>16</v>
      </c>
      <c r="B53" s="63"/>
      <c r="C53" s="63"/>
      <c r="D53" s="63"/>
      <c r="E53" s="63"/>
      <c r="F53" s="31">
        <f t="shared" si="7"/>
        <v>0</v>
      </c>
      <c r="G53" s="41"/>
      <c r="H53" s="41"/>
      <c r="I53" s="41"/>
      <c r="J53" s="41"/>
      <c r="K53" s="41"/>
      <c r="L53" s="41"/>
      <c r="M53" s="41"/>
      <c r="N53" s="41"/>
      <c r="O53" s="41"/>
    </row>
    <row r="54" spans="1:15" x14ac:dyDescent="0.2">
      <c r="A54" s="64" t="s">
        <v>17</v>
      </c>
      <c r="B54" s="63"/>
      <c r="C54" s="63"/>
      <c r="D54" s="63"/>
      <c r="E54" s="63"/>
      <c r="F54" s="31">
        <f t="shared" si="7"/>
        <v>0</v>
      </c>
      <c r="G54" s="41"/>
      <c r="H54" s="41"/>
      <c r="I54" s="41"/>
      <c r="J54" s="41"/>
      <c r="K54" s="41"/>
      <c r="L54" s="41"/>
      <c r="M54" s="41"/>
      <c r="N54" s="41"/>
      <c r="O54" s="41"/>
    </row>
    <row r="55" spans="1:15" x14ac:dyDescent="0.2">
      <c r="A55" s="64" t="s">
        <v>21</v>
      </c>
      <c r="B55" s="63"/>
      <c r="C55" s="63"/>
      <c r="D55" s="63"/>
      <c r="E55" s="63"/>
      <c r="F55" s="31">
        <f t="shared" si="7"/>
        <v>0</v>
      </c>
      <c r="G55" s="41"/>
      <c r="H55" s="41"/>
      <c r="I55" s="41"/>
      <c r="J55" s="41"/>
      <c r="K55" s="41"/>
      <c r="L55" s="41"/>
      <c r="M55" s="41"/>
      <c r="N55" s="41"/>
      <c r="O55" s="41"/>
    </row>
    <row r="56" spans="1:15" x14ac:dyDescent="0.2">
      <c r="A56" s="64" t="s">
        <v>18</v>
      </c>
      <c r="B56" s="63"/>
      <c r="C56" s="63"/>
      <c r="D56" s="63"/>
      <c r="E56" s="63"/>
      <c r="F56" s="31">
        <f t="shared" si="7"/>
        <v>0</v>
      </c>
      <c r="G56" s="41"/>
      <c r="H56" s="41"/>
      <c r="I56" s="41"/>
      <c r="J56" s="41"/>
      <c r="K56" s="41"/>
      <c r="L56" s="41"/>
      <c r="M56" s="41"/>
      <c r="N56" s="41"/>
      <c r="O56" s="41"/>
    </row>
    <row r="57" spans="1:15" x14ac:dyDescent="0.2">
      <c r="A57" s="60" t="s">
        <v>4</v>
      </c>
      <c r="B57" s="63"/>
      <c r="C57" s="63"/>
      <c r="D57" s="63"/>
      <c r="E57" s="63"/>
      <c r="F57" s="31">
        <f t="shared" si="7"/>
        <v>0</v>
      </c>
      <c r="G57" s="42"/>
      <c r="H57" s="42"/>
      <c r="I57" s="42"/>
    </row>
    <row r="58" spans="1:15" x14ac:dyDescent="0.2">
      <c r="A58" s="60" t="s">
        <v>3</v>
      </c>
      <c r="B58" s="63"/>
      <c r="C58" s="63"/>
      <c r="D58" s="63"/>
      <c r="E58" s="63"/>
      <c r="F58" s="31">
        <f t="shared" si="7"/>
        <v>0</v>
      </c>
      <c r="G58" s="42"/>
      <c r="H58" s="42"/>
      <c r="I58" s="42"/>
      <c r="J58" s="42"/>
      <c r="K58" s="42"/>
      <c r="L58" s="42"/>
      <c r="M58" s="42"/>
      <c r="N58" s="42"/>
      <c r="O58" s="42"/>
    </row>
    <row r="59" spans="1:15" x14ac:dyDescent="0.2">
      <c r="A59" s="60" t="s">
        <v>2</v>
      </c>
      <c r="B59" s="63"/>
      <c r="C59" s="62"/>
      <c r="D59" s="62"/>
      <c r="E59" s="63"/>
      <c r="F59" s="31">
        <f>B59+E59</f>
        <v>0</v>
      </c>
      <c r="G59" s="42"/>
      <c r="H59" s="42"/>
      <c r="I59" s="42"/>
      <c r="J59" s="42"/>
      <c r="K59" s="42"/>
      <c r="L59" s="42"/>
      <c r="M59" s="42"/>
      <c r="N59" s="42"/>
      <c r="O59" s="42"/>
    </row>
    <row r="60" spans="1:15" x14ac:dyDescent="0.2">
      <c r="A60" s="60" t="s">
        <v>1</v>
      </c>
      <c r="B60" s="63"/>
      <c r="C60" s="63"/>
      <c r="D60" s="63"/>
      <c r="E60" s="63"/>
      <c r="F60" s="31">
        <f>B60+C60+D60+E60</f>
        <v>0</v>
      </c>
      <c r="G60" s="42"/>
      <c r="H60" s="42"/>
      <c r="I60" s="42"/>
      <c r="J60" s="42"/>
      <c r="K60" s="42"/>
      <c r="L60" s="42"/>
      <c r="M60" s="42"/>
      <c r="N60" s="42"/>
      <c r="O60" s="42"/>
    </row>
    <row r="61" spans="1:15" x14ac:dyDescent="0.2">
      <c r="A61" s="60" t="s">
        <v>0</v>
      </c>
      <c r="B61" s="63"/>
      <c r="C61" s="62"/>
      <c r="D61" s="63"/>
      <c r="E61" s="63"/>
      <c r="F61" s="31">
        <f>B61+D61+E61</f>
        <v>0</v>
      </c>
      <c r="G61" s="42"/>
      <c r="H61" s="42"/>
      <c r="I61" s="42"/>
      <c r="J61" s="42"/>
      <c r="K61" s="42"/>
      <c r="L61" s="42"/>
      <c r="M61" s="42"/>
      <c r="N61" s="42"/>
      <c r="O61" s="42"/>
    </row>
    <row r="62" spans="1:15" ht="6" customHeight="1" x14ac:dyDescent="0.2"/>
    <row r="63" spans="1:15" x14ac:dyDescent="0.2">
      <c r="A63" s="28" t="s">
        <v>22</v>
      </c>
    </row>
    <row r="64" spans="1:15" x14ac:dyDescent="0.2">
      <c r="A64" s="30" t="s">
        <v>27</v>
      </c>
    </row>
    <row r="65" spans="1:6" x14ac:dyDescent="0.2">
      <c r="A65" s="30"/>
    </row>
    <row r="66" spans="1:6" x14ac:dyDescent="0.2">
      <c r="A66" s="30"/>
    </row>
    <row r="67" spans="1:6" ht="14.25" customHeight="1" x14ac:dyDescent="0.2">
      <c r="A67" s="69" t="s">
        <v>26</v>
      </c>
      <c r="B67" s="25"/>
      <c r="C67" s="25"/>
      <c r="D67" s="25"/>
    </row>
    <row r="68" spans="1:6" ht="14.25" customHeight="1" x14ac:dyDescent="0.2">
      <c r="A68" s="25"/>
      <c r="B68" s="25"/>
      <c r="C68" s="25"/>
      <c r="D68" s="25"/>
    </row>
    <row r="69" spans="1:6" x14ac:dyDescent="0.2">
      <c r="A69" s="118" t="s">
        <v>77</v>
      </c>
      <c r="B69" s="119"/>
      <c r="C69" s="119"/>
      <c r="D69" s="119"/>
      <c r="E69" s="119"/>
      <c r="F69" s="120"/>
    </row>
    <row r="70" spans="1:6" ht="33" customHeight="1" x14ac:dyDescent="0.2">
      <c r="A70" s="135" t="s">
        <v>11</v>
      </c>
      <c r="B70" s="130" t="s">
        <v>10</v>
      </c>
      <c r="C70" s="137" t="s">
        <v>9</v>
      </c>
      <c r="D70" s="138"/>
      <c r="E70" s="127" t="s">
        <v>23</v>
      </c>
      <c r="F70" s="130" t="s">
        <v>8</v>
      </c>
    </row>
    <row r="71" spans="1:6" ht="51" x14ac:dyDescent="0.2">
      <c r="A71" s="136"/>
      <c r="B71" s="131"/>
      <c r="C71" s="1" t="s">
        <v>7</v>
      </c>
      <c r="D71" s="1" t="s">
        <v>19</v>
      </c>
      <c r="E71" s="127"/>
      <c r="F71" s="131"/>
    </row>
    <row r="72" spans="1:6" x14ac:dyDescent="0.2">
      <c r="A72" s="65" t="s">
        <v>6</v>
      </c>
      <c r="B72" s="63"/>
      <c r="C72" s="62"/>
      <c r="D72" s="62"/>
      <c r="E72" s="63"/>
      <c r="F72" s="31">
        <f>B72+E72</f>
        <v>0</v>
      </c>
    </row>
    <row r="73" spans="1:6" ht="15" x14ac:dyDescent="0.2">
      <c r="A73" s="65" t="s">
        <v>79</v>
      </c>
      <c r="B73" s="31">
        <f>B74+B75+B76+B77+B78+B79+B80+B81</f>
        <v>0</v>
      </c>
      <c r="C73" s="31">
        <f t="shared" ref="C73:D73" si="8">C74+C75+C76+C77+C78+C79+C80+C81</f>
        <v>0</v>
      </c>
      <c r="D73" s="31">
        <f t="shared" si="8"/>
        <v>0</v>
      </c>
      <c r="E73" s="31">
        <f>E74+E75+E76+E77+E78+E79+E80+E81</f>
        <v>0</v>
      </c>
      <c r="F73" s="31">
        <f t="shared" ref="F73:F86" si="9">B73+C73+D73+E73</f>
        <v>0</v>
      </c>
    </row>
    <row r="74" spans="1:6" x14ac:dyDescent="0.2">
      <c r="A74" s="64" t="s">
        <v>13</v>
      </c>
      <c r="B74" s="63"/>
      <c r="C74" s="63"/>
      <c r="D74" s="63"/>
      <c r="E74" s="63"/>
      <c r="F74" s="31">
        <f t="shared" si="9"/>
        <v>0</v>
      </c>
    </row>
    <row r="75" spans="1:6" x14ac:dyDescent="0.2">
      <c r="A75" s="64" t="s">
        <v>20</v>
      </c>
      <c r="B75" s="63"/>
      <c r="C75" s="63"/>
      <c r="D75" s="63"/>
      <c r="E75" s="63"/>
      <c r="F75" s="31">
        <f t="shared" si="9"/>
        <v>0</v>
      </c>
    </row>
    <row r="76" spans="1:6" x14ac:dyDescent="0.2">
      <c r="A76" s="64" t="s">
        <v>14</v>
      </c>
      <c r="B76" s="63"/>
      <c r="C76" s="63"/>
      <c r="D76" s="63"/>
      <c r="E76" s="63"/>
      <c r="F76" s="31">
        <f t="shared" si="9"/>
        <v>0</v>
      </c>
    </row>
    <row r="77" spans="1:6" x14ac:dyDescent="0.2">
      <c r="A77" s="64" t="s">
        <v>15</v>
      </c>
      <c r="B77" s="63"/>
      <c r="C77" s="63"/>
      <c r="D77" s="63"/>
      <c r="E77" s="63"/>
      <c r="F77" s="31">
        <f t="shared" si="9"/>
        <v>0</v>
      </c>
    </row>
    <row r="78" spans="1:6" x14ac:dyDescent="0.2">
      <c r="A78" s="64" t="s">
        <v>16</v>
      </c>
      <c r="B78" s="63"/>
      <c r="C78" s="63"/>
      <c r="D78" s="63"/>
      <c r="E78" s="63"/>
      <c r="F78" s="31">
        <f t="shared" si="9"/>
        <v>0</v>
      </c>
    </row>
    <row r="79" spans="1:6" x14ac:dyDescent="0.2">
      <c r="A79" s="64" t="s">
        <v>17</v>
      </c>
      <c r="B79" s="63"/>
      <c r="C79" s="63"/>
      <c r="D79" s="63"/>
      <c r="E79" s="63"/>
      <c r="F79" s="31">
        <f t="shared" si="9"/>
        <v>0</v>
      </c>
    </row>
    <row r="80" spans="1:6" x14ac:dyDescent="0.2">
      <c r="A80" s="64" t="s">
        <v>21</v>
      </c>
      <c r="B80" s="63"/>
      <c r="C80" s="63"/>
      <c r="D80" s="63"/>
      <c r="E80" s="63"/>
      <c r="F80" s="31">
        <f t="shared" si="9"/>
        <v>0</v>
      </c>
    </row>
    <row r="81" spans="1:6" x14ac:dyDescent="0.2">
      <c r="A81" s="64" t="s">
        <v>18</v>
      </c>
      <c r="B81" s="63"/>
      <c r="C81" s="63"/>
      <c r="D81" s="63"/>
      <c r="E81" s="63"/>
      <c r="F81" s="31">
        <f t="shared" si="9"/>
        <v>0</v>
      </c>
    </row>
    <row r="82" spans="1:6" x14ac:dyDescent="0.2">
      <c r="A82" s="65" t="s">
        <v>4</v>
      </c>
      <c r="B82" s="63"/>
      <c r="C82" s="63"/>
      <c r="D82" s="63"/>
      <c r="E82" s="63"/>
      <c r="F82" s="31">
        <f t="shared" si="9"/>
        <v>0</v>
      </c>
    </row>
    <row r="83" spans="1:6" x14ac:dyDescent="0.2">
      <c r="A83" s="65" t="s">
        <v>3</v>
      </c>
      <c r="B83" s="63"/>
      <c r="C83" s="63"/>
      <c r="D83" s="63"/>
      <c r="E83" s="63"/>
      <c r="F83" s="31">
        <f t="shared" si="9"/>
        <v>0</v>
      </c>
    </row>
    <row r="84" spans="1:6" x14ac:dyDescent="0.2">
      <c r="A84" s="65" t="s">
        <v>2</v>
      </c>
      <c r="B84" s="63"/>
      <c r="C84" s="62"/>
      <c r="D84" s="62"/>
      <c r="E84" s="63"/>
      <c r="F84" s="31">
        <f t="shared" si="9"/>
        <v>0</v>
      </c>
    </row>
    <row r="85" spans="1:6" x14ac:dyDescent="0.2">
      <c r="A85" s="65" t="s">
        <v>1</v>
      </c>
      <c r="B85" s="63"/>
      <c r="C85" s="63"/>
      <c r="D85" s="63"/>
      <c r="E85" s="63"/>
      <c r="F85" s="31">
        <f t="shared" si="9"/>
        <v>0</v>
      </c>
    </row>
    <row r="86" spans="1:6" x14ac:dyDescent="0.2">
      <c r="A86" s="66" t="s">
        <v>0</v>
      </c>
      <c r="B86" s="67"/>
      <c r="C86" s="68"/>
      <c r="D86" s="63"/>
      <c r="E86" s="67"/>
      <c r="F86" s="31">
        <f t="shared" si="9"/>
        <v>0</v>
      </c>
    </row>
    <row r="87" spans="1:6" ht="6" customHeight="1" x14ac:dyDescent="0.2"/>
    <row r="88" spans="1:6" x14ac:dyDescent="0.2">
      <c r="A88" s="28" t="s">
        <v>22</v>
      </c>
    </row>
    <row r="89" spans="1:6" x14ac:dyDescent="0.2">
      <c r="A89" s="30" t="s">
        <v>27</v>
      </c>
    </row>
  </sheetData>
  <mergeCells count="22">
    <mergeCell ref="A69:F69"/>
    <mergeCell ref="F45:F46"/>
    <mergeCell ref="A4:A5"/>
    <mergeCell ref="F70:F71"/>
    <mergeCell ref="P4:R4"/>
    <mergeCell ref="A70:A71"/>
    <mergeCell ref="B70:B71"/>
    <mergeCell ref="C70:D70"/>
    <mergeCell ref="E70:E71"/>
    <mergeCell ref="A45:A46"/>
    <mergeCell ref="B45:B46"/>
    <mergeCell ref="E4:G4"/>
    <mergeCell ref="B4:D4"/>
    <mergeCell ref="H4:I4"/>
    <mergeCell ref="C45:D45"/>
    <mergeCell ref="E45:E46"/>
    <mergeCell ref="A44:F44"/>
    <mergeCell ref="A39:P39"/>
    <mergeCell ref="A3:S3"/>
    <mergeCell ref="B33:R33"/>
    <mergeCell ref="J4:O4"/>
    <mergeCell ref="A35:O35"/>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DAF0A2-C0C8-4F3F-9773-5FCCB022009B}">
  <dimension ref="A1:P34"/>
  <sheetViews>
    <sheetView showGridLines="0" zoomScale="85" zoomScaleNormal="85" workbookViewId="0">
      <selection activeCell="I10" sqref="I10"/>
    </sheetView>
  </sheetViews>
  <sheetFormatPr defaultColWidth="9" defaultRowHeight="12.75" x14ac:dyDescent="0.2"/>
  <cols>
    <col min="1" max="1" width="15" style="3" customWidth="1"/>
    <col min="2" max="2" width="18" style="3" customWidth="1"/>
    <col min="3" max="3" width="23.875" style="3" customWidth="1"/>
    <col min="4" max="7" width="27.875" style="3" customWidth="1"/>
    <col min="8" max="10" width="12" style="3" customWidth="1"/>
    <col min="11" max="12" width="14.75" style="3" customWidth="1"/>
    <col min="13" max="16" width="11.75" style="3" customWidth="1"/>
    <col min="17" max="18" width="14.75" style="3" customWidth="1"/>
    <col min="19" max="16384" width="9" style="3"/>
  </cols>
  <sheetData>
    <row r="1" spans="1:16" ht="14.25" x14ac:dyDescent="0.2">
      <c r="G1" s="98" t="s">
        <v>1364</v>
      </c>
    </row>
    <row r="2" spans="1:16" ht="33" customHeight="1" x14ac:dyDescent="0.2">
      <c r="M2" s="4"/>
      <c r="N2" s="4"/>
      <c r="O2" s="4"/>
      <c r="P2" s="4"/>
    </row>
    <row r="5" spans="1:16" ht="29.25" customHeight="1" x14ac:dyDescent="0.2">
      <c r="B5" s="154" t="s">
        <v>31</v>
      </c>
      <c r="C5" s="154"/>
      <c r="D5" s="155" t="s">
        <v>82</v>
      </c>
      <c r="E5" s="155"/>
      <c r="F5" s="155" t="s">
        <v>83</v>
      </c>
      <c r="G5" s="155"/>
    </row>
    <row r="6" spans="1:16" ht="91.5" x14ac:dyDescent="0.2">
      <c r="B6" s="156" t="s">
        <v>32</v>
      </c>
      <c r="C6" s="157"/>
      <c r="D6" s="6" t="s">
        <v>73</v>
      </c>
      <c r="E6" s="6" t="s">
        <v>72</v>
      </c>
      <c r="F6" s="6" t="s">
        <v>71</v>
      </c>
      <c r="G6" s="6" t="s">
        <v>70</v>
      </c>
    </row>
    <row r="7" spans="1:16" ht="27" customHeight="1" x14ac:dyDescent="0.2">
      <c r="A7" s="158" t="s">
        <v>28</v>
      </c>
      <c r="B7" s="160" t="s">
        <v>33</v>
      </c>
      <c r="C7" s="46" t="s">
        <v>61</v>
      </c>
      <c r="D7" s="5"/>
      <c r="E7" s="6"/>
      <c r="F7" s="6"/>
      <c r="G7" s="6"/>
    </row>
    <row r="8" spans="1:16" ht="27" customHeight="1" x14ac:dyDescent="0.2">
      <c r="A8" s="158"/>
      <c r="B8" s="144"/>
      <c r="C8" s="46" t="s">
        <v>69</v>
      </c>
      <c r="D8" s="5"/>
      <c r="E8" s="6"/>
      <c r="F8" s="6"/>
      <c r="G8" s="6"/>
    </row>
    <row r="9" spans="1:16" ht="27" customHeight="1" x14ac:dyDescent="0.2">
      <c r="A9" s="158"/>
      <c r="B9" s="144"/>
      <c r="C9" s="46" t="s">
        <v>62</v>
      </c>
      <c r="D9" s="5"/>
      <c r="E9" s="6"/>
      <c r="F9" s="6"/>
      <c r="G9" s="6"/>
    </row>
    <row r="10" spans="1:16" ht="27" customHeight="1" x14ac:dyDescent="0.2">
      <c r="A10" s="158"/>
      <c r="B10" s="145"/>
      <c r="C10" s="46" t="s">
        <v>68</v>
      </c>
      <c r="D10" s="5"/>
      <c r="E10" s="6"/>
      <c r="F10" s="6"/>
      <c r="G10" s="6"/>
    </row>
    <row r="11" spans="1:16" ht="27" customHeight="1" x14ac:dyDescent="0.2">
      <c r="A11" s="158"/>
      <c r="B11" s="146" t="s">
        <v>59</v>
      </c>
      <c r="C11" s="147"/>
      <c r="D11" s="47"/>
      <c r="E11" s="47"/>
      <c r="F11" s="6"/>
      <c r="G11" s="6"/>
    </row>
    <row r="12" spans="1:16" ht="27" customHeight="1" thickBot="1" x14ac:dyDescent="0.25">
      <c r="A12" s="159"/>
      <c r="B12" s="148" t="s">
        <v>34</v>
      </c>
      <c r="C12" s="149"/>
      <c r="D12" s="48"/>
      <c r="E12" s="49"/>
      <c r="F12" s="49"/>
      <c r="G12" s="49"/>
    </row>
    <row r="13" spans="1:16" ht="27" customHeight="1" x14ac:dyDescent="0.2">
      <c r="A13" s="141" t="s">
        <v>29</v>
      </c>
      <c r="B13" s="144" t="s">
        <v>33</v>
      </c>
      <c r="C13" s="50" t="s">
        <v>61</v>
      </c>
      <c r="D13" s="51"/>
      <c r="E13" s="75"/>
      <c r="F13" s="52"/>
      <c r="G13" s="53"/>
    </row>
    <row r="14" spans="1:16" ht="27" customHeight="1" x14ac:dyDescent="0.2">
      <c r="A14" s="142"/>
      <c r="B14" s="144"/>
      <c r="C14" s="46" t="s">
        <v>69</v>
      </c>
      <c r="D14" s="5"/>
      <c r="E14" s="76"/>
      <c r="F14" s="54"/>
      <c r="G14" s="47"/>
    </row>
    <row r="15" spans="1:16" ht="27" customHeight="1" x14ac:dyDescent="0.2">
      <c r="A15" s="142"/>
      <c r="B15" s="144"/>
      <c r="C15" s="46" t="s">
        <v>62</v>
      </c>
      <c r="D15" s="5"/>
      <c r="E15" s="76"/>
      <c r="F15" s="54"/>
      <c r="G15" s="47"/>
    </row>
    <row r="16" spans="1:16" ht="27" customHeight="1" x14ac:dyDescent="0.2">
      <c r="A16" s="142"/>
      <c r="B16" s="145"/>
      <c r="C16" s="46" t="s">
        <v>68</v>
      </c>
      <c r="D16" s="5"/>
      <c r="E16" s="76"/>
      <c r="F16" s="54"/>
      <c r="G16" s="47"/>
    </row>
    <row r="17" spans="1:7" ht="27" customHeight="1" x14ac:dyDescent="0.2">
      <c r="A17" s="142"/>
      <c r="B17" s="146" t="s">
        <v>59</v>
      </c>
      <c r="C17" s="147"/>
      <c r="D17" s="47"/>
      <c r="E17" s="77"/>
      <c r="F17" s="18"/>
      <c r="G17" s="47"/>
    </row>
    <row r="18" spans="1:7" ht="27" customHeight="1" thickBot="1" x14ac:dyDescent="0.25">
      <c r="A18" s="143"/>
      <c r="B18" s="148" t="s">
        <v>34</v>
      </c>
      <c r="C18" s="149"/>
      <c r="D18" s="48"/>
      <c r="E18" s="78"/>
      <c r="F18" s="55"/>
      <c r="G18" s="56"/>
    </row>
    <row r="19" spans="1:7" ht="27" customHeight="1" x14ac:dyDescent="0.2">
      <c r="A19" s="150" t="s">
        <v>30</v>
      </c>
      <c r="B19" s="144" t="s">
        <v>33</v>
      </c>
      <c r="C19" s="50" t="s">
        <v>61</v>
      </c>
      <c r="D19" s="57">
        <f t="shared" ref="D19:G22" si="0">SUM(D7,D13)</f>
        <v>0</v>
      </c>
      <c r="E19" s="57">
        <f t="shared" si="0"/>
        <v>0</v>
      </c>
      <c r="F19" s="57">
        <f t="shared" si="0"/>
        <v>0</v>
      </c>
      <c r="G19" s="57">
        <f t="shared" si="0"/>
        <v>0</v>
      </c>
    </row>
    <row r="20" spans="1:7" ht="27" customHeight="1" x14ac:dyDescent="0.2">
      <c r="A20" s="151"/>
      <c r="B20" s="144"/>
      <c r="C20" s="46" t="s">
        <v>69</v>
      </c>
      <c r="D20" s="58">
        <f t="shared" si="0"/>
        <v>0</v>
      </c>
      <c r="E20" s="58">
        <f t="shared" si="0"/>
        <v>0</v>
      </c>
      <c r="F20" s="58">
        <f t="shared" si="0"/>
        <v>0</v>
      </c>
      <c r="G20" s="58">
        <f t="shared" si="0"/>
        <v>0</v>
      </c>
    </row>
    <row r="21" spans="1:7" ht="27" customHeight="1" x14ac:dyDescent="0.2">
      <c r="A21" s="151"/>
      <c r="B21" s="144"/>
      <c r="C21" s="46" t="s">
        <v>62</v>
      </c>
      <c r="D21" s="58">
        <f t="shared" si="0"/>
        <v>0</v>
      </c>
      <c r="E21" s="58">
        <f t="shared" si="0"/>
        <v>0</v>
      </c>
      <c r="F21" s="58">
        <f t="shared" si="0"/>
        <v>0</v>
      </c>
      <c r="G21" s="58">
        <f t="shared" si="0"/>
        <v>0</v>
      </c>
    </row>
    <row r="22" spans="1:7" ht="27" customHeight="1" x14ac:dyDescent="0.2">
      <c r="A22" s="151"/>
      <c r="B22" s="145"/>
      <c r="C22" s="46" t="s">
        <v>68</v>
      </c>
      <c r="D22" s="58">
        <f>SUM(D10,D16)</f>
        <v>0</v>
      </c>
      <c r="E22" s="58">
        <f t="shared" si="0"/>
        <v>0</v>
      </c>
      <c r="F22" s="58">
        <f t="shared" si="0"/>
        <v>0</v>
      </c>
      <c r="G22" s="58">
        <f t="shared" si="0"/>
        <v>0</v>
      </c>
    </row>
    <row r="23" spans="1:7" ht="27" customHeight="1" x14ac:dyDescent="0.2">
      <c r="A23" s="151"/>
      <c r="B23" s="146" t="s">
        <v>60</v>
      </c>
      <c r="C23" s="147"/>
      <c r="D23" s="47"/>
      <c r="E23" s="47"/>
      <c r="F23" s="58">
        <f>SUM(F11,F17)</f>
        <v>0</v>
      </c>
      <c r="G23" s="58">
        <f>SUM(G11,G17)</f>
        <v>0</v>
      </c>
    </row>
    <row r="24" spans="1:7" ht="27" customHeight="1" x14ac:dyDescent="0.2">
      <c r="A24" s="151"/>
      <c r="B24" s="152" t="s">
        <v>34</v>
      </c>
      <c r="C24" s="153"/>
      <c r="D24" s="58">
        <f>SUM(D12,D18)</f>
        <v>0</v>
      </c>
      <c r="E24" s="58">
        <f>SUM(E12,E18)</f>
        <v>0</v>
      </c>
      <c r="F24" s="58">
        <f>SUM(F12,F18)</f>
        <v>0</v>
      </c>
      <c r="G24" s="58">
        <f>SUM(G12,G18)</f>
        <v>0</v>
      </c>
    </row>
    <row r="27" spans="1:7" x14ac:dyDescent="0.2">
      <c r="A27" s="7" t="s">
        <v>22</v>
      </c>
    </row>
    <row r="28" spans="1:7" ht="12" customHeight="1" x14ac:dyDescent="0.2"/>
    <row r="29" spans="1:7" x14ac:dyDescent="0.2">
      <c r="A29" s="8"/>
      <c r="B29" s="9" t="s">
        <v>97</v>
      </c>
    </row>
    <row r="30" spans="1:7" x14ac:dyDescent="0.2">
      <c r="A30" s="10"/>
      <c r="B30" s="9" t="s">
        <v>78</v>
      </c>
    </row>
    <row r="31" spans="1:7" x14ac:dyDescent="0.2">
      <c r="A31" s="11"/>
      <c r="B31" s="9" t="s">
        <v>24</v>
      </c>
    </row>
    <row r="33" spans="1:1" x14ac:dyDescent="0.2">
      <c r="A33" s="3" t="s">
        <v>35</v>
      </c>
    </row>
    <row r="34" spans="1:1" x14ac:dyDescent="0.2">
      <c r="A34" s="3" t="s">
        <v>36</v>
      </c>
    </row>
  </sheetData>
  <mergeCells count="16">
    <mergeCell ref="B5:C5"/>
    <mergeCell ref="D5:E5"/>
    <mergeCell ref="F5:G5"/>
    <mergeCell ref="B6:C6"/>
    <mergeCell ref="A7:A12"/>
    <mergeCell ref="B7:B10"/>
    <mergeCell ref="B11:C11"/>
    <mergeCell ref="B12:C12"/>
    <mergeCell ref="A13:A18"/>
    <mergeCell ref="B13:B16"/>
    <mergeCell ref="B17:C17"/>
    <mergeCell ref="B18:C18"/>
    <mergeCell ref="A19:A24"/>
    <mergeCell ref="B19:B22"/>
    <mergeCell ref="B23:C23"/>
    <mergeCell ref="B24:C24"/>
  </mergeCells>
  <pageMargins left="0.7" right="0.7" top="0.75" bottom="0.75" header="0.3" footer="0.3"/>
  <pageSetup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01A941-5F0B-4CD7-92C2-50A217CB2E3A}">
  <dimension ref="A1:J22"/>
  <sheetViews>
    <sheetView showGridLines="0" zoomScale="90" zoomScaleNormal="90" workbookViewId="0">
      <selection activeCell="L6" sqref="L6"/>
    </sheetView>
  </sheetViews>
  <sheetFormatPr defaultColWidth="9" defaultRowHeight="12.75" x14ac:dyDescent="0.2"/>
  <cols>
    <col min="1" max="1" width="14.125" style="3" customWidth="1"/>
    <col min="2" max="2" width="47.875" style="3" customWidth="1"/>
    <col min="3" max="3" width="22.625" style="3" customWidth="1"/>
    <col min="4" max="4" width="14.75" style="3" customWidth="1"/>
    <col min="5" max="5" width="22.625" style="3" customWidth="1"/>
    <col min="6" max="8" width="14.75" style="3" customWidth="1"/>
    <col min="9" max="9" width="17.25" style="3" customWidth="1"/>
    <col min="10" max="10" width="14.75" style="3" customWidth="1"/>
    <col min="11" max="16384" width="9" style="3"/>
  </cols>
  <sheetData>
    <row r="1" spans="1:10" ht="14.25" x14ac:dyDescent="0.2">
      <c r="J1" s="98" t="s">
        <v>1364</v>
      </c>
    </row>
    <row r="2" spans="1:10" ht="33" customHeight="1" x14ac:dyDescent="0.2">
      <c r="H2" s="4"/>
      <c r="I2" s="4"/>
    </row>
    <row r="3" spans="1:10" ht="30" customHeight="1" x14ac:dyDescent="0.2">
      <c r="C3" s="162" t="s">
        <v>37</v>
      </c>
      <c r="D3" s="162"/>
      <c r="E3" s="162" t="s">
        <v>38</v>
      </c>
      <c r="F3" s="162"/>
      <c r="G3" s="158" t="s">
        <v>39</v>
      </c>
      <c r="H3" s="158"/>
      <c r="I3" s="13" t="s">
        <v>40</v>
      </c>
      <c r="J3" s="13" t="s">
        <v>41</v>
      </c>
    </row>
    <row r="4" spans="1:10" ht="51.75" customHeight="1" x14ac:dyDescent="0.2">
      <c r="A4" s="14" t="s">
        <v>31</v>
      </c>
      <c r="B4" s="14" t="s">
        <v>32</v>
      </c>
      <c r="C4" s="15" t="s">
        <v>42</v>
      </c>
      <c r="D4" s="15" t="s">
        <v>43</v>
      </c>
      <c r="E4" s="15" t="s">
        <v>42</v>
      </c>
      <c r="F4" s="15" t="s">
        <v>43</v>
      </c>
      <c r="G4" s="15" t="s">
        <v>44</v>
      </c>
      <c r="H4" s="15" t="s">
        <v>45</v>
      </c>
      <c r="I4" s="16" t="s">
        <v>46</v>
      </c>
      <c r="J4" s="16" t="s">
        <v>46</v>
      </c>
    </row>
    <row r="5" spans="1:10" ht="178.5" customHeight="1" x14ac:dyDescent="0.2">
      <c r="A5" s="12" t="s">
        <v>16</v>
      </c>
      <c r="B5" s="17" t="s">
        <v>47</v>
      </c>
      <c r="C5" s="5"/>
      <c r="D5" s="5"/>
      <c r="E5" s="5"/>
      <c r="F5" s="5"/>
      <c r="G5" s="18"/>
      <c r="H5" s="18"/>
      <c r="I5" s="18"/>
      <c r="J5" s="18"/>
    </row>
    <row r="6" spans="1:10" ht="178.5" customHeight="1" x14ac:dyDescent="0.2">
      <c r="A6" s="12" t="s">
        <v>14</v>
      </c>
      <c r="B6" s="17" t="s">
        <v>47</v>
      </c>
      <c r="C6" s="5"/>
      <c r="D6" s="5"/>
      <c r="E6" s="5"/>
      <c r="F6" s="5"/>
      <c r="G6" s="18"/>
      <c r="H6" s="18"/>
      <c r="I6" s="18"/>
      <c r="J6" s="18"/>
    </row>
    <row r="7" spans="1:10" ht="180" customHeight="1" x14ac:dyDescent="0.2">
      <c r="A7" s="12" t="s">
        <v>17</v>
      </c>
      <c r="B7" s="17" t="s">
        <v>47</v>
      </c>
      <c r="C7" s="5"/>
      <c r="D7" s="5"/>
      <c r="E7" s="5"/>
      <c r="F7" s="5"/>
      <c r="G7" s="18"/>
      <c r="H7" s="18"/>
      <c r="I7" s="18"/>
      <c r="J7" s="18"/>
    </row>
    <row r="8" spans="1:10" ht="175.5" customHeight="1" x14ac:dyDescent="0.2">
      <c r="A8" s="12" t="s">
        <v>48</v>
      </c>
      <c r="B8" s="17" t="s">
        <v>47</v>
      </c>
      <c r="C8" s="6"/>
      <c r="D8" s="6"/>
      <c r="E8" s="6"/>
      <c r="F8" s="6"/>
      <c r="G8" s="18"/>
      <c r="H8" s="18"/>
      <c r="I8" s="18"/>
      <c r="J8" s="18"/>
    </row>
    <row r="9" spans="1:10" x14ac:dyDescent="0.2">
      <c r="B9" s="19"/>
    </row>
    <row r="10" spans="1:10" x14ac:dyDescent="0.2">
      <c r="A10" s="7" t="s">
        <v>22</v>
      </c>
    </row>
    <row r="12" spans="1:10" x14ac:dyDescent="0.2">
      <c r="A12" s="8"/>
      <c r="B12" s="9" t="s">
        <v>98</v>
      </c>
    </row>
    <row r="13" spans="1:10" x14ac:dyDescent="0.2">
      <c r="A13" s="3" t="s">
        <v>84</v>
      </c>
      <c r="B13" s="9"/>
    </row>
    <row r="14" spans="1:10" x14ac:dyDescent="0.2">
      <c r="A14" s="7"/>
      <c r="B14" s="19"/>
    </row>
    <row r="15" spans="1:10" ht="15" customHeight="1" x14ac:dyDescent="0.2">
      <c r="A15" s="161" t="s">
        <v>49</v>
      </c>
      <c r="B15" s="161"/>
      <c r="C15" s="161"/>
      <c r="D15" s="161"/>
      <c r="E15" s="161"/>
      <c r="F15" s="161"/>
      <c r="G15" s="161"/>
      <c r="H15" s="161"/>
      <c r="I15" s="161"/>
      <c r="J15" s="161"/>
    </row>
    <row r="16" spans="1:10" ht="12.75" customHeight="1" x14ac:dyDescent="0.2">
      <c r="A16" s="161"/>
      <c r="B16" s="161"/>
      <c r="C16" s="161"/>
      <c r="D16" s="161"/>
      <c r="E16" s="161"/>
      <c r="F16" s="161"/>
      <c r="G16" s="161"/>
      <c r="H16" s="161"/>
      <c r="I16" s="161"/>
      <c r="J16" s="161"/>
    </row>
    <row r="17" spans="1:10" ht="12.75" customHeight="1" x14ac:dyDescent="0.2">
      <c r="A17" s="161"/>
      <c r="B17" s="161"/>
      <c r="C17" s="161"/>
      <c r="D17" s="161"/>
      <c r="E17" s="161"/>
      <c r="F17" s="161"/>
      <c r="G17" s="161"/>
      <c r="H17" s="161"/>
      <c r="I17" s="161"/>
      <c r="J17" s="161"/>
    </row>
    <row r="18" spans="1:10" ht="12.75" customHeight="1" x14ac:dyDescent="0.2">
      <c r="A18" s="161" t="s">
        <v>50</v>
      </c>
      <c r="B18" s="161"/>
      <c r="C18" s="161"/>
      <c r="D18" s="161"/>
      <c r="E18" s="161"/>
      <c r="F18" s="161"/>
      <c r="G18" s="161"/>
      <c r="H18" s="161"/>
      <c r="I18" s="161"/>
      <c r="J18" s="161"/>
    </row>
    <row r="19" spans="1:10" x14ac:dyDescent="0.2">
      <c r="A19" s="161"/>
      <c r="B19" s="161"/>
      <c r="C19" s="161"/>
      <c r="D19" s="161"/>
      <c r="E19" s="161"/>
      <c r="F19" s="161"/>
      <c r="G19" s="161"/>
      <c r="H19" s="161"/>
      <c r="I19" s="161"/>
      <c r="J19" s="161"/>
    </row>
    <row r="20" spans="1:10" ht="12.75" customHeight="1" x14ac:dyDescent="0.2">
      <c r="A20" s="161" t="s">
        <v>51</v>
      </c>
      <c r="B20" s="161"/>
      <c r="C20" s="161"/>
      <c r="D20" s="161"/>
      <c r="E20" s="161"/>
      <c r="F20" s="161"/>
      <c r="G20" s="161"/>
      <c r="H20" s="161"/>
      <c r="I20" s="161"/>
      <c r="J20" s="161"/>
    </row>
    <row r="21" spans="1:10" x14ac:dyDescent="0.2">
      <c r="A21" s="161"/>
      <c r="B21" s="161"/>
      <c r="C21" s="161"/>
      <c r="D21" s="161"/>
      <c r="E21" s="161"/>
      <c r="F21" s="161"/>
      <c r="G21" s="161"/>
      <c r="H21" s="161"/>
      <c r="I21" s="161"/>
      <c r="J21" s="161"/>
    </row>
    <row r="22" spans="1:10" x14ac:dyDescent="0.2">
      <c r="B22" s="20"/>
      <c r="C22" s="20"/>
      <c r="D22" s="20"/>
      <c r="E22" s="20"/>
      <c r="F22" s="20"/>
      <c r="G22" s="20"/>
      <c r="H22" s="20"/>
      <c r="I22" s="20"/>
      <c r="J22" s="20"/>
    </row>
  </sheetData>
  <mergeCells count="6">
    <mergeCell ref="A20:J21"/>
    <mergeCell ref="C3:D3"/>
    <mergeCell ref="E3:F3"/>
    <mergeCell ref="G3:H3"/>
    <mergeCell ref="A15:J17"/>
    <mergeCell ref="A18:J19"/>
  </mergeCells>
  <hyperlinks>
    <hyperlink ref="A15" r:id="rId1" location="ntr21-C_2021216PT.01000101-E0021" display="De acordo com o considerando 12 da Diretiva, são exemplos de bebidas a cerveja, o vinho, a água, as bebidas refrescantes, os sumos e néctares, as bebidas instantâneas ou o leite. Essa ideia é reiterada na Decisão 2021/C  216/01 da Comunicação da Comissão, com as Orientações da Comissão sobre os produtos de plástico de utilização única, em conformidade com a Diretiva (UE) 2019/904 do Parlamento Europeu e do Conselho relativa à redução do impacto de determinados produtos de plástico no ambiente, em que esclarece no seu ponto 4.5.1 que:" xr:uid="{00000000-0004-0000-0200-000000000000}"/>
  </hyperlinks>
  <pageMargins left="0.7" right="0.7" top="0.75" bottom="0.75" header="0.3" footer="0.3"/>
  <pageSetup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3DBD7A-22D4-4EAD-AA48-B4B1F09D28F5}">
  <dimension ref="A1:P28"/>
  <sheetViews>
    <sheetView showGridLines="0" zoomScale="90" zoomScaleNormal="90" workbookViewId="0">
      <selection activeCell="P27" sqref="P27"/>
    </sheetView>
  </sheetViews>
  <sheetFormatPr defaultColWidth="9" defaultRowHeight="12.75" x14ac:dyDescent="0.2"/>
  <cols>
    <col min="1" max="1" width="21.625" style="3" customWidth="1"/>
    <col min="2" max="2" width="16.875" style="3" customWidth="1"/>
    <col min="3" max="3" width="9.25" style="3" customWidth="1"/>
    <col min="4" max="4" width="16.875" style="3" customWidth="1"/>
    <col min="5" max="5" width="9.25" style="3" customWidth="1"/>
    <col min="6" max="6" width="16.875" style="3" customWidth="1"/>
    <col min="7" max="7" width="9.5" style="3" customWidth="1"/>
    <col min="8" max="8" width="16.875" style="3" customWidth="1"/>
    <col min="9" max="9" width="9.75" style="3" customWidth="1"/>
    <col min="10" max="10" width="16.875" style="3" customWidth="1"/>
    <col min="11" max="11" width="9.625" style="3" customWidth="1"/>
    <col min="12" max="13" width="11" style="3" bestFit="1" customWidth="1"/>
    <col min="14" max="16384" width="9" style="3"/>
  </cols>
  <sheetData>
    <row r="1" spans="1:13" x14ac:dyDescent="0.2">
      <c r="M1" s="99" t="s">
        <v>1364</v>
      </c>
    </row>
    <row r="3" spans="1:13" ht="30" customHeight="1" x14ac:dyDescent="0.2">
      <c r="A3" s="166" t="s">
        <v>11</v>
      </c>
      <c r="B3" s="168" t="s">
        <v>52</v>
      </c>
      <c r="C3" s="168"/>
      <c r="D3" s="168" t="s">
        <v>53</v>
      </c>
      <c r="E3" s="168"/>
      <c r="F3" s="169" t="s">
        <v>54</v>
      </c>
      <c r="G3" s="169"/>
      <c r="H3" s="169" t="s">
        <v>55</v>
      </c>
      <c r="I3" s="169"/>
      <c r="J3" s="164" t="s">
        <v>56</v>
      </c>
      <c r="K3" s="165"/>
      <c r="L3" s="163" t="s">
        <v>58</v>
      </c>
      <c r="M3" s="163" t="s">
        <v>1360</v>
      </c>
    </row>
    <row r="4" spans="1:13" x14ac:dyDescent="0.2">
      <c r="A4" s="167"/>
      <c r="B4" s="44" t="s">
        <v>57</v>
      </c>
      <c r="C4" s="44" t="s">
        <v>46</v>
      </c>
      <c r="D4" s="44" t="s">
        <v>57</v>
      </c>
      <c r="E4" s="44" t="s">
        <v>46</v>
      </c>
      <c r="F4" s="44" t="s">
        <v>57</v>
      </c>
      <c r="G4" s="44" t="s">
        <v>46</v>
      </c>
      <c r="H4" s="44" t="s">
        <v>57</v>
      </c>
      <c r="I4" s="44" t="s">
        <v>46</v>
      </c>
      <c r="J4" s="44" t="s">
        <v>57</v>
      </c>
      <c r="K4" s="44" t="s">
        <v>46</v>
      </c>
      <c r="L4" s="163"/>
      <c r="M4" s="163"/>
    </row>
    <row r="5" spans="1:13" ht="15" customHeight="1" x14ac:dyDescent="0.2">
      <c r="A5" s="45" t="s">
        <v>79</v>
      </c>
      <c r="B5" s="21">
        <f>SUM(B6:B10)</f>
        <v>0</v>
      </c>
      <c r="C5" s="21">
        <f t="shared" ref="C5:K5" si="0">SUM(C6:C10)</f>
        <v>0</v>
      </c>
      <c r="D5" s="21">
        <f t="shared" si="0"/>
        <v>0</v>
      </c>
      <c r="E5" s="21">
        <f t="shared" si="0"/>
        <v>0</v>
      </c>
      <c r="F5" s="21">
        <f t="shared" si="0"/>
        <v>0</v>
      </c>
      <c r="G5" s="21">
        <f t="shared" si="0"/>
        <v>0</v>
      </c>
      <c r="H5" s="21">
        <f t="shared" si="0"/>
        <v>0</v>
      </c>
      <c r="I5" s="21">
        <f t="shared" si="0"/>
        <v>0</v>
      </c>
      <c r="J5" s="21">
        <f t="shared" si="0"/>
        <v>0</v>
      </c>
      <c r="K5" s="21">
        <f t="shared" si="0"/>
        <v>0</v>
      </c>
      <c r="L5" s="61"/>
      <c r="M5" s="61"/>
    </row>
    <row r="6" spans="1:13" x14ac:dyDescent="0.2">
      <c r="A6" s="22" t="s">
        <v>20</v>
      </c>
      <c r="B6" s="23"/>
      <c r="C6" s="23"/>
      <c r="D6" s="23"/>
      <c r="E6" s="23"/>
      <c r="F6" s="23"/>
      <c r="G6" s="23"/>
      <c r="H6" s="23"/>
      <c r="I6" s="23"/>
      <c r="J6" s="10">
        <f t="shared" ref="J6:K9" si="1">SUM(B6,D6,F6,H6)</f>
        <v>0</v>
      </c>
      <c r="K6" s="10">
        <f t="shared" si="1"/>
        <v>0</v>
      </c>
      <c r="L6" s="61"/>
      <c r="M6" s="61"/>
    </row>
    <row r="7" spans="1:13" x14ac:dyDescent="0.2">
      <c r="A7" s="22" t="s">
        <v>14</v>
      </c>
      <c r="B7" s="23"/>
      <c r="C7" s="23"/>
      <c r="D7" s="23"/>
      <c r="E7" s="23"/>
      <c r="F7" s="23"/>
      <c r="G7" s="23"/>
      <c r="H7" s="23"/>
      <c r="I7" s="23"/>
      <c r="J7" s="10">
        <f t="shared" si="1"/>
        <v>0</v>
      </c>
      <c r="K7" s="10">
        <f t="shared" si="1"/>
        <v>0</v>
      </c>
      <c r="L7" s="61"/>
      <c r="M7" s="61"/>
    </row>
    <row r="8" spans="1:13" x14ac:dyDescent="0.2">
      <c r="A8" s="22" t="s">
        <v>15</v>
      </c>
      <c r="B8" s="23"/>
      <c r="C8" s="23"/>
      <c r="D8" s="23"/>
      <c r="E8" s="23"/>
      <c r="F8" s="23"/>
      <c r="G8" s="23"/>
      <c r="H8" s="23"/>
      <c r="I8" s="23"/>
      <c r="J8" s="10">
        <f t="shared" si="1"/>
        <v>0</v>
      </c>
      <c r="K8" s="10">
        <f t="shared" si="1"/>
        <v>0</v>
      </c>
      <c r="L8" s="61"/>
      <c r="M8" s="61"/>
    </row>
    <row r="9" spans="1:13" x14ac:dyDescent="0.2">
      <c r="A9" s="22" t="s">
        <v>21</v>
      </c>
      <c r="B9" s="23"/>
      <c r="C9" s="23"/>
      <c r="D9" s="23"/>
      <c r="E9" s="23"/>
      <c r="F9" s="23"/>
      <c r="G9" s="23"/>
      <c r="H9" s="23"/>
      <c r="I9" s="23"/>
      <c r="J9" s="10">
        <f t="shared" si="1"/>
        <v>0</v>
      </c>
      <c r="K9" s="10">
        <f t="shared" si="1"/>
        <v>0</v>
      </c>
      <c r="L9" s="61"/>
      <c r="M9" s="61"/>
    </row>
    <row r="10" spans="1:13" x14ac:dyDescent="0.2">
      <c r="A10" s="22" t="s">
        <v>18</v>
      </c>
      <c r="B10" s="23"/>
      <c r="C10" s="23"/>
      <c r="D10" s="23"/>
      <c r="E10" s="23"/>
      <c r="F10" s="23"/>
      <c r="G10" s="23"/>
      <c r="H10" s="23"/>
      <c r="I10" s="23"/>
      <c r="J10" s="10">
        <f>SUM(B10,D10,F10,H10)</f>
        <v>0</v>
      </c>
      <c r="K10" s="10">
        <f>SUM(C10,E10,G10,I10)</f>
        <v>0</v>
      </c>
      <c r="L10" s="61"/>
      <c r="M10" s="61"/>
    </row>
    <row r="11" spans="1:13" x14ac:dyDescent="0.2">
      <c r="A11" s="45" t="s">
        <v>4</v>
      </c>
      <c r="B11" s="24"/>
      <c r="C11" s="24"/>
      <c r="D11" s="24"/>
      <c r="E11" s="24"/>
      <c r="F11" s="24"/>
      <c r="G11" s="24"/>
      <c r="H11" s="24"/>
      <c r="I11" s="24"/>
      <c r="J11" s="23"/>
      <c r="K11" s="23"/>
      <c r="L11" s="61"/>
      <c r="M11" s="61"/>
    </row>
    <row r="14" spans="1:13" x14ac:dyDescent="0.2">
      <c r="A14" s="7" t="s">
        <v>22</v>
      </c>
    </row>
    <row r="15" spans="1:13" x14ac:dyDescent="0.2">
      <c r="A15" s="8"/>
      <c r="B15" s="9" t="s">
        <v>96</v>
      </c>
    </row>
    <row r="16" spans="1:13" x14ac:dyDescent="0.2">
      <c r="A16" s="10"/>
      <c r="B16" s="9" t="s">
        <v>78</v>
      </c>
    </row>
    <row r="17" spans="1:16" x14ac:dyDescent="0.2">
      <c r="A17" s="11"/>
      <c r="B17" s="9" t="s">
        <v>24</v>
      </c>
    </row>
    <row r="18" spans="1:16" ht="51" customHeight="1" x14ac:dyDescent="0.2">
      <c r="A18" s="43"/>
      <c r="B18" s="122" t="s">
        <v>1355</v>
      </c>
      <c r="C18" s="121"/>
      <c r="D18" s="121"/>
      <c r="E18" s="121"/>
      <c r="F18" s="121"/>
      <c r="G18" s="121"/>
      <c r="H18" s="121"/>
      <c r="I18" s="121"/>
      <c r="J18" s="121"/>
      <c r="K18" s="121"/>
      <c r="L18" s="121"/>
      <c r="M18" s="121"/>
      <c r="N18" s="121"/>
      <c r="O18" s="121"/>
      <c r="P18" s="121"/>
    </row>
    <row r="20" spans="1:16" x14ac:dyDescent="0.2">
      <c r="A20" s="9" t="s">
        <v>27</v>
      </c>
    </row>
    <row r="22" spans="1:16" ht="12.75" customHeight="1" x14ac:dyDescent="0.2">
      <c r="A22" s="3" t="s">
        <v>80</v>
      </c>
    </row>
    <row r="23" spans="1:16" ht="13.5" customHeight="1" x14ac:dyDescent="0.2">
      <c r="A23" s="161" t="s">
        <v>81</v>
      </c>
      <c r="B23" s="161"/>
      <c r="C23" s="161"/>
      <c r="D23" s="161"/>
      <c r="E23" s="161"/>
      <c r="F23" s="161"/>
      <c r="G23" s="161"/>
      <c r="H23" s="161"/>
      <c r="I23" s="161"/>
      <c r="J23" s="161"/>
      <c r="K23" s="161"/>
    </row>
    <row r="24" spans="1:16" x14ac:dyDescent="0.2">
      <c r="A24" s="161"/>
      <c r="B24" s="161"/>
      <c r="C24" s="161"/>
      <c r="D24" s="161"/>
      <c r="E24" s="161"/>
      <c r="F24" s="161"/>
      <c r="G24" s="161"/>
      <c r="H24" s="161"/>
      <c r="I24" s="161"/>
      <c r="J24" s="161"/>
      <c r="K24" s="161"/>
    </row>
    <row r="25" spans="1:16" x14ac:dyDescent="0.2">
      <c r="A25" s="161"/>
      <c r="B25" s="161"/>
      <c r="C25" s="161"/>
      <c r="D25" s="161"/>
      <c r="E25" s="161"/>
      <c r="F25" s="161"/>
      <c r="G25" s="161"/>
      <c r="H25" s="161"/>
      <c r="I25" s="161"/>
      <c r="J25" s="161"/>
      <c r="K25" s="161"/>
    </row>
    <row r="26" spans="1:16" x14ac:dyDescent="0.2">
      <c r="A26" s="161"/>
      <c r="B26" s="161"/>
      <c r="C26" s="161"/>
      <c r="D26" s="161"/>
      <c r="E26" s="161"/>
      <c r="F26" s="161"/>
      <c r="G26" s="161"/>
      <c r="H26" s="161"/>
      <c r="I26" s="161"/>
      <c r="J26" s="161"/>
      <c r="K26" s="161"/>
    </row>
    <row r="27" spans="1:16" ht="15" customHeight="1" x14ac:dyDescent="0.2">
      <c r="A27" s="161"/>
      <c r="B27" s="161"/>
      <c r="C27" s="161"/>
      <c r="D27" s="161"/>
      <c r="E27" s="161"/>
      <c r="F27" s="161"/>
      <c r="G27" s="161"/>
      <c r="H27" s="161"/>
      <c r="I27" s="161"/>
      <c r="J27" s="161"/>
      <c r="K27" s="161"/>
    </row>
    <row r="28" spans="1:16" x14ac:dyDescent="0.2">
      <c r="A28" s="161"/>
      <c r="B28" s="161"/>
      <c r="C28" s="161"/>
      <c r="D28" s="161"/>
      <c r="E28" s="161"/>
      <c r="F28" s="161"/>
      <c r="G28" s="161"/>
      <c r="H28" s="161"/>
      <c r="I28" s="161"/>
      <c r="J28" s="161"/>
      <c r="K28" s="161"/>
    </row>
  </sheetData>
  <mergeCells count="10">
    <mergeCell ref="L3:L4"/>
    <mergeCell ref="M3:M4"/>
    <mergeCell ref="A23:K28"/>
    <mergeCell ref="J3:K3"/>
    <mergeCell ref="A3:A4"/>
    <mergeCell ref="B3:C3"/>
    <mergeCell ref="D3:E3"/>
    <mergeCell ref="F3:G3"/>
    <mergeCell ref="H3:I3"/>
    <mergeCell ref="B18:P18"/>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5E7722-51BF-4947-983E-853C32968D51}">
  <sheetPr>
    <tabColor theme="2" tint="-0.499984740745262"/>
  </sheetPr>
  <dimension ref="A1:AS32"/>
  <sheetViews>
    <sheetView showGridLines="0" zoomScale="80" zoomScaleNormal="80" workbookViewId="0">
      <pane xSplit="3" ySplit="3" topLeftCell="D4" activePane="bottomRight" state="frozen"/>
      <selection activeCell="D44" sqref="D44"/>
      <selection pane="topRight" activeCell="D44" sqref="D44"/>
      <selection pane="bottomLeft" activeCell="D44" sqref="D44"/>
      <selection pane="bottomRight" activeCell="B30" sqref="B30"/>
    </sheetView>
  </sheetViews>
  <sheetFormatPr defaultColWidth="8.625" defaultRowHeight="15" x14ac:dyDescent="0.25"/>
  <cols>
    <col min="1" max="1" width="59.625" style="80" customWidth="1"/>
    <col min="2" max="2" width="58.875" style="80" bestFit="1" customWidth="1"/>
    <col min="3" max="3" width="19.5" style="80" customWidth="1"/>
    <col min="4" max="4" width="14.625" style="80" customWidth="1"/>
    <col min="5" max="45" width="13.25" style="80" customWidth="1"/>
    <col min="46" max="16384" width="8.625" style="80"/>
  </cols>
  <sheetData>
    <row r="1" spans="1:45" x14ac:dyDescent="0.25">
      <c r="A1" s="117" t="s">
        <v>1364</v>
      </c>
    </row>
    <row r="2" spans="1:45" ht="25.5" customHeight="1" x14ac:dyDescent="0.3">
      <c r="A2" s="79" t="s">
        <v>99</v>
      </c>
      <c r="C2" s="81">
        <v>0.85872157441658936</v>
      </c>
      <c r="D2" s="176" t="s">
        <v>100</v>
      </c>
      <c r="E2" s="176"/>
      <c r="F2" s="176"/>
      <c r="G2" s="176"/>
      <c r="H2" s="176"/>
      <c r="I2" s="177" t="s">
        <v>5</v>
      </c>
      <c r="J2" s="178"/>
      <c r="K2" s="178"/>
      <c r="L2" s="178"/>
      <c r="M2" s="178"/>
      <c r="N2" s="179"/>
      <c r="O2" s="180" t="s">
        <v>4</v>
      </c>
      <c r="P2" s="181"/>
      <c r="Q2" s="181"/>
      <c r="R2" s="181"/>
      <c r="S2" s="181"/>
      <c r="T2" s="182"/>
      <c r="U2" s="183" t="s">
        <v>101</v>
      </c>
      <c r="V2" s="184"/>
      <c r="W2" s="184"/>
      <c r="X2" s="184"/>
      <c r="Y2" s="184"/>
      <c r="Z2" s="185" t="s">
        <v>3</v>
      </c>
      <c r="AA2" s="186"/>
      <c r="AB2" s="186"/>
      <c r="AC2" s="186"/>
      <c r="AD2" s="187"/>
      <c r="AE2" s="188" t="s">
        <v>2</v>
      </c>
      <c r="AF2" s="189"/>
      <c r="AG2" s="189"/>
      <c r="AH2" s="189"/>
      <c r="AI2" s="190"/>
      <c r="AJ2" s="170" t="s">
        <v>1</v>
      </c>
      <c r="AK2" s="171"/>
      <c r="AL2" s="171"/>
      <c r="AM2" s="171"/>
      <c r="AN2" s="172"/>
      <c r="AO2" s="173" t="s">
        <v>102</v>
      </c>
      <c r="AP2" s="174"/>
      <c r="AQ2" s="174"/>
      <c r="AR2" s="174"/>
      <c r="AS2" s="175"/>
    </row>
    <row r="3" spans="1:45" s="92" customFormat="1" ht="43.5" x14ac:dyDescent="0.25">
      <c r="A3" s="82" t="s">
        <v>103</v>
      </c>
      <c r="B3" s="82" t="s">
        <v>104</v>
      </c>
      <c r="C3" s="83" t="s">
        <v>105</v>
      </c>
      <c r="D3" s="84" t="s">
        <v>106</v>
      </c>
      <c r="E3" s="84" t="s">
        <v>107</v>
      </c>
      <c r="F3" s="84" t="s">
        <v>108</v>
      </c>
      <c r="G3" s="84" t="s">
        <v>109</v>
      </c>
      <c r="H3" s="84" t="s">
        <v>110</v>
      </c>
      <c r="I3" s="85" t="s">
        <v>106</v>
      </c>
      <c r="J3" s="85" t="s">
        <v>107</v>
      </c>
      <c r="K3" s="85" t="s">
        <v>108</v>
      </c>
      <c r="L3" s="85" t="s">
        <v>109</v>
      </c>
      <c r="M3" s="85" t="s">
        <v>110</v>
      </c>
      <c r="N3" s="85" t="s">
        <v>111</v>
      </c>
      <c r="O3" s="86" t="s">
        <v>106</v>
      </c>
      <c r="P3" s="86" t="s">
        <v>107</v>
      </c>
      <c r="Q3" s="86" t="s">
        <v>108</v>
      </c>
      <c r="R3" s="86" t="s">
        <v>109</v>
      </c>
      <c r="S3" s="86" t="s">
        <v>110</v>
      </c>
      <c r="T3" s="86" t="s">
        <v>111</v>
      </c>
      <c r="U3" s="87" t="s">
        <v>106</v>
      </c>
      <c r="V3" s="87" t="s">
        <v>107</v>
      </c>
      <c r="W3" s="87" t="s">
        <v>108</v>
      </c>
      <c r="X3" s="87" t="s">
        <v>109</v>
      </c>
      <c r="Y3" s="87" t="s">
        <v>110</v>
      </c>
      <c r="Z3" s="88" t="s">
        <v>106</v>
      </c>
      <c r="AA3" s="88" t="s">
        <v>107</v>
      </c>
      <c r="AB3" s="88" t="s">
        <v>108</v>
      </c>
      <c r="AC3" s="88" t="s">
        <v>109</v>
      </c>
      <c r="AD3" s="88" t="s">
        <v>110</v>
      </c>
      <c r="AE3" s="89" t="s">
        <v>106</v>
      </c>
      <c r="AF3" s="89" t="s">
        <v>107</v>
      </c>
      <c r="AG3" s="89" t="s">
        <v>108</v>
      </c>
      <c r="AH3" s="89" t="s">
        <v>109</v>
      </c>
      <c r="AI3" s="89" t="s">
        <v>110</v>
      </c>
      <c r="AJ3" s="90" t="s">
        <v>106</v>
      </c>
      <c r="AK3" s="90" t="s">
        <v>107</v>
      </c>
      <c r="AL3" s="90" t="s">
        <v>108</v>
      </c>
      <c r="AM3" s="90" t="s">
        <v>109</v>
      </c>
      <c r="AN3" s="90" t="s">
        <v>110</v>
      </c>
      <c r="AO3" s="91" t="s">
        <v>106</v>
      </c>
      <c r="AP3" s="91" t="s">
        <v>107</v>
      </c>
      <c r="AQ3" s="91" t="s">
        <v>108</v>
      </c>
      <c r="AR3" s="91" t="s">
        <v>109</v>
      </c>
      <c r="AS3" s="91" t="s">
        <v>110</v>
      </c>
    </row>
    <row r="4" spans="1:45" x14ac:dyDescent="0.25">
      <c r="A4" s="93" t="s">
        <v>112</v>
      </c>
      <c r="B4" s="80" t="s">
        <v>113</v>
      </c>
      <c r="D4" s="101">
        <v>0.86799999999999999</v>
      </c>
      <c r="E4" s="101">
        <v>0</v>
      </c>
      <c r="F4" s="101">
        <v>0</v>
      </c>
      <c r="G4" s="101">
        <v>0</v>
      </c>
      <c r="H4" s="101">
        <v>0</v>
      </c>
      <c r="I4" s="102">
        <v>0.93300000000000005</v>
      </c>
      <c r="J4" s="102">
        <v>0.72599999999999998</v>
      </c>
      <c r="K4" s="102">
        <v>0.498</v>
      </c>
      <c r="L4" s="102">
        <v>0</v>
      </c>
      <c r="M4" s="102">
        <v>1</v>
      </c>
      <c r="N4" s="102">
        <v>0</v>
      </c>
      <c r="O4" s="103">
        <v>0</v>
      </c>
      <c r="P4" s="103">
        <v>0.90700000000000003</v>
      </c>
      <c r="Q4" s="103">
        <v>0.46400000000000002</v>
      </c>
      <c r="R4" s="103">
        <v>4.1000000000000002E-2</v>
      </c>
      <c r="S4" s="103">
        <v>1</v>
      </c>
      <c r="T4" s="103">
        <v>0</v>
      </c>
      <c r="U4" s="104">
        <v>0.94299999999999995</v>
      </c>
      <c r="V4" s="104">
        <v>0</v>
      </c>
      <c r="W4" s="104">
        <v>0</v>
      </c>
      <c r="X4" s="104">
        <v>0</v>
      </c>
      <c r="Y4" s="104">
        <v>0</v>
      </c>
      <c r="Z4" s="105">
        <v>0.82599999999999996</v>
      </c>
      <c r="AA4" s="105">
        <v>0</v>
      </c>
      <c r="AB4" s="105">
        <v>1</v>
      </c>
      <c r="AC4" s="105">
        <v>1</v>
      </c>
      <c r="AD4" s="105">
        <v>0</v>
      </c>
      <c r="AE4" s="106">
        <v>0.92300000000000004</v>
      </c>
      <c r="AF4" s="106">
        <v>0</v>
      </c>
      <c r="AG4" s="106">
        <v>0</v>
      </c>
      <c r="AH4" s="106">
        <v>0</v>
      </c>
      <c r="AI4" s="106">
        <v>0</v>
      </c>
      <c r="AJ4" s="107">
        <v>0</v>
      </c>
      <c r="AK4" s="107">
        <v>0</v>
      </c>
      <c r="AL4" s="107">
        <v>1</v>
      </c>
      <c r="AM4" s="107">
        <v>0.46800000000000003</v>
      </c>
      <c r="AN4" s="107">
        <v>0</v>
      </c>
      <c r="AO4" s="108">
        <v>1</v>
      </c>
      <c r="AP4" s="108">
        <v>0</v>
      </c>
      <c r="AQ4" s="108">
        <v>0</v>
      </c>
      <c r="AR4" s="108">
        <v>0</v>
      </c>
      <c r="AS4" s="108">
        <v>0</v>
      </c>
    </row>
    <row r="5" spans="1:45" x14ac:dyDescent="0.25">
      <c r="A5" s="93" t="s">
        <v>112</v>
      </c>
      <c r="B5" s="93" t="s">
        <v>114</v>
      </c>
      <c r="C5" s="93"/>
      <c r="D5" s="101">
        <v>0.99099999999999999</v>
      </c>
      <c r="E5" s="101">
        <v>0</v>
      </c>
      <c r="F5" s="101">
        <v>0</v>
      </c>
      <c r="G5" s="101">
        <v>0</v>
      </c>
      <c r="H5" s="101">
        <v>0</v>
      </c>
      <c r="I5" s="102">
        <v>0.96699999999999997</v>
      </c>
      <c r="J5" s="102">
        <v>0.64900000000000002</v>
      </c>
      <c r="K5" s="102">
        <v>0.73699999999999999</v>
      </c>
      <c r="L5" s="102">
        <v>0</v>
      </c>
      <c r="M5" s="102">
        <v>0</v>
      </c>
      <c r="N5" s="102">
        <v>1</v>
      </c>
      <c r="O5" s="103">
        <v>0.98699999999999999</v>
      </c>
      <c r="P5" s="103">
        <v>0.98</v>
      </c>
      <c r="Q5" s="103">
        <v>0.85699999999999998</v>
      </c>
      <c r="R5" s="103">
        <v>0.96599999999999997</v>
      </c>
      <c r="S5" s="103">
        <v>0</v>
      </c>
      <c r="T5" s="103">
        <v>1</v>
      </c>
      <c r="U5" s="104">
        <v>1</v>
      </c>
      <c r="V5" s="104">
        <v>0</v>
      </c>
      <c r="W5" s="104">
        <v>0</v>
      </c>
      <c r="X5" s="104">
        <v>0</v>
      </c>
      <c r="Y5" s="104">
        <v>0</v>
      </c>
      <c r="Z5" s="105">
        <v>0.99299999999999999</v>
      </c>
      <c r="AA5" s="105">
        <v>0</v>
      </c>
      <c r="AB5" s="105">
        <v>0</v>
      </c>
      <c r="AC5" s="105">
        <v>0</v>
      </c>
      <c r="AD5" s="105">
        <v>0</v>
      </c>
      <c r="AE5" s="106">
        <v>0.96199999999999997</v>
      </c>
      <c r="AF5" s="106">
        <v>0</v>
      </c>
      <c r="AG5" s="106">
        <v>0</v>
      </c>
      <c r="AH5" s="106">
        <v>0</v>
      </c>
      <c r="AI5" s="106">
        <v>0</v>
      </c>
      <c r="AJ5" s="107">
        <v>1</v>
      </c>
      <c r="AK5" s="107">
        <v>0</v>
      </c>
      <c r="AL5" s="107">
        <v>1</v>
      </c>
      <c r="AM5" s="107">
        <v>1</v>
      </c>
      <c r="AN5" s="107">
        <v>0</v>
      </c>
      <c r="AO5" s="108">
        <v>1</v>
      </c>
      <c r="AP5" s="108">
        <v>0</v>
      </c>
      <c r="AQ5" s="108">
        <v>0</v>
      </c>
      <c r="AR5" s="108">
        <v>0</v>
      </c>
      <c r="AS5" s="108">
        <v>0</v>
      </c>
    </row>
    <row r="6" spans="1:45" x14ac:dyDescent="0.25">
      <c r="A6" s="93" t="s">
        <v>112</v>
      </c>
      <c r="B6" s="93" t="s">
        <v>115</v>
      </c>
      <c r="C6" s="93"/>
      <c r="D6" s="101">
        <v>0.998</v>
      </c>
      <c r="E6" s="101">
        <v>0</v>
      </c>
      <c r="F6" s="101">
        <v>0</v>
      </c>
      <c r="G6" s="101">
        <v>0</v>
      </c>
      <c r="H6" s="101">
        <v>0</v>
      </c>
      <c r="I6" s="102">
        <v>1</v>
      </c>
      <c r="J6" s="102">
        <v>1</v>
      </c>
      <c r="K6" s="102">
        <v>0.17399999999999999</v>
      </c>
      <c r="L6" s="102">
        <v>0.83599999999999997</v>
      </c>
      <c r="M6" s="102">
        <v>1</v>
      </c>
      <c r="N6" s="102">
        <v>1</v>
      </c>
      <c r="O6" s="103">
        <v>1</v>
      </c>
      <c r="P6" s="103">
        <v>1</v>
      </c>
      <c r="Q6" s="103">
        <v>0.48499999999999999</v>
      </c>
      <c r="R6" s="103">
        <v>1</v>
      </c>
      <c r="S6" s="103">
        <v>1</v>
      </c>
      <c r="T6" s="103">
        <v>1</v>
      </c>
      <c r="U6" s="104">
        <v>1</v>
      </c>
      <c r="V6" s="104">
        <v>0</v>
      </c>
      <c r="W6" s="104">
        <v>0</v>
      </c>
      <c r="X6" s="104">
        <v>0</v>
      </c>
      <c r="Y6" s="104">
        <v>0</v>
      </c>
      <c r="Z6" s="105">
        <v>1</v>
      </c>
      <c r="AA6" s="105">
        <v>1</v>
      </c>
      <c r="AB6" s="105">
        <v>1</v>
      </c>
      <c r="AC6" s="105">
        <v>1</v>
      </c>
      <c r="AD6" s="105">
        <v>0</v>
      </c>
      <c r="AE6" s="106">
        <v>1</v>
      </c>
      <c r="AF6" s="106">
        <v>0</v>
      </c>
      <c r="AG6" s="106">
        <v>0</v>
      </c>
      <c r="AH6" s="106">
        <v>0</v>
      </c>
      <c r="AI6" s="106">
        <v>1</v>
      </c>
      <c r="AJ6" s="107">
        <v>1</v>
      </c>
      <c r="AK6" s="107">
        <v>1</v>
      </c>
      <c r="AL6" s="107">
        <v>1</v>
      </c>
      <c r="AM6" s="107">
        <v>1</v>
      </c>
      <c r="AN6" s="107">
        <v>1</v>
      </c>
      <c r="AO6" s="108">
        <v>1</v>
      </c>
      <c r="AP6" s="108">
        <v>1</v>
      </c>
      <c r="AQ6" s="108">
        <v>1</v>
      </c>
      <c r="AR6" s="108">
        <v>1</v>
      </c>
      <c r="AS6" s="108">
        <v>1</v>
      </c>
    </row>
    <row r="7" spans="1:45" x14ac:dyDescent="0.25">
      <c r="A7" s="93" t="s">
        <v>116</v>
      </c>
      <c r="B7" s="93" t="s">
        <v>117</v>
      </c>
      <c r="C7" s="93"/>
      <c r="D7" s="101">
        <v>1</v>
      </c>
      <c r="E7" s="101">
        <v>0</v>
      </c>
      <c r="F7" s="101">
        <v>0</v>
      </c>
      <c r="G7" s="101">
        <v>0</v>
      </c>
      <c r="H7" s="101">
        <v>1</v>
      </c>
      <c r="I7" s="102">
        <v>0.93200000000000005</v>
      </c>
      <c r="J7" s="102">
        <v>1</v>
      </c>
      <c r="K7" s="102">
        <v>0.18</v>
      </c>
      <c r="L7" s="102">
        <v>1</v>
      </c>
      <c r="M7" s="102">
        <v>1</v>
      </c>
      <c r="N7" s="102">
        <v>1</v>
      </c>
      <c r="O7" s="103">
        <v>0.89300000000000002</v>
      </c>
      <c r="P7" s="103">
        <v>1</v>
      </c>
      <c r="Q7" s="103">
        <v>0.16</v>
      </c>
      <c r="R7" s="103">
        <v>1</v>
      </c>
      <c r="S7" s="103">
        <v>0.71299999999999997</v>
      </c>
      <c r="T7" s="103">
        <v>1</v>
      </c>
      <c r="U7" s="104">
        <v>1</v>
      </c>
      <c r="V7" s="104">
        <v>0</v>
      </c>
      <c r="W7" s="104">
        <v>0</v>
      </c>
      <c r="X7" s="104">
        <v>0</v>
      </c>
      <c r="Y7" s="104">
        <v>0</v>
      </c>
      <c r="Z7" s="105">
        <v>1</v>
      </c>
      <c r="AA7" s="105">
        <v>1</v>
      </c>
      <c r="AB7" s="105">
        <v>1</v>
      </c>
      <c r="AC7" s="105">
        <v>1</v>
      </c>
      <c r="AD7" s="105">
        <v>0</v>
      </c>
      <c r="AE7" s="106">
        <v>1</v>
      </c>
      <c r="AF7" s="106">
        <v>0</v>
      </c>
      <c r="AG7" s="106">
        <v>0</v>
      </c>
      <c r="AH7" s="106">
        <v>0</v>
      </c>
      <c r="AI7" s="106">
        <v>1</v>
      </c>
      <c r="AJ7" s="107">
        <v>1</v>
      </c>
      <c r="AK7" s="107">
        <v>1</v>
      </c>
      <c r="AL7" s="107">
        <v>1</v>
      </c>
      <c r="AM7" s="107">
        <v>1</v>
      </c>
      <c r="AN7" s="107">
        <v>0</v>
      </c>
      <c r="AO7" s="108">
        <v>1</v>
      </c>
      <c r="AP7" s="108">
        <v>1</v>
      </c>
      <c r="AQ7" s="108">
        <v>1</v>
      </c>
      <c r="AR7" s="108">
        <v>1</v>
      </c>
      <c r="AS7" s="108">
        <v>0</v>
      </c>
    </row>
    <row r="8" spans="1:45" x14ac:dyDescent="0.25">
      <c r="A8" s="93" t="s">
        <v>116</v>
      </c>
      <c r="B8" s="93" t="s">
        <v>118</v>
      </c>
      <c r="C8" s="93"/>
      <c r="D8" s="101">
        <v>1</v>
      </c>
      <c r="E8" s="101">
        <v>0</v>
      </c>
      <c r="F8" s="101">
        <v>0</v>
      </c>
      <c r="G8" s="101">
        <v>0</v>
      </c>
      <c r="H8" s="101">
        <v>0</v>
      </c>
      <c r="I8" s="102">
        <v>0.61299999999999999</v>
      </c>
      <c r="J8" s="102">
        <v>1</v>
      </c>
      <c r="K8" s="102">
        <v>0</v>
      </c>
      <c r="L8" s="102">
        <v>0.83799999999999997</v>
      </c>
      <c r="M8" s="102">
        <v>0</v>
      </c>
      <c r="N8" s="102">
        <v>1</v>
      </c>
      <c r="O8" s="103">
        <v>0.97699999999999998</v>
      </c>
      <c r="P8" s="103">
        <v>1</v>
      </c>
      <c r="Q8" s="103">
        <v>0</v>
      </c>
      <c r="R8" s="103">
        <v>1</v>
      </c>
      <c r="S8" s="103">
        <v>1</v>
      </c>
      <c r="T8" s="103">
        <v>1</v>
      </c>
      <c r="U8" s="104">
        <v>1</v>
      </c>
      <c r="V8" s="104">
        <v>0</v>
      </c>
      <c r="W8" s="104">
        <v>0</v>
      </c>
      <c r="X8" s="104">
        <v>0</v>
      </c>
      <c r="Y8" s="104">
        <v>0</v>
      </c>
      <c r="Z8" s="105">
        <v>0.995</v>
      </c>
      <c r="AA8" s="105">
        <v>0</v>
      </c>
      <c r="AB8" s="105">
        <v>1</v>
      </c>
      <c r="AC8" s="105">
        <v>0</v>
      </c>
      <c r="AD8" s="105">
        <v>0</v>
      </c>
      <c r="AE8" s="106">
        <v>1</v>
      </c>
      <c r="AF8" s="106">
        <v>0</v>
      </c>
      <c r="AG8" s="106">
        <v>0</v>
      </c>
      <c r="AH8" s="106">
        <v>0</v>
      </c>
      <c r="AI8" s="106">
        <v>0</v>
      </c>
      <c r="AJ8" s="107">
        <v>1</v>
      </c>
      <c r="AK8" s="107">
        <v>1</v>
      </c>
      <c r="AL8" s="107">
        <v>1</v>
      </c>
      <c r="AM8" s="107">
        <v>1</v>
      </c>
      <c r="AN8" s="107">
        <v>1</v>
      </c>
      <c r="AO8" s="108">
        <v>1</v>
      </c>
      <c r="AP8" s="108">
        <v>0</v>
      </c>
      <c r="AQ8" s="108">
        <v>1</v>
      </c>
      <c r="AR8" s="108">
        <v>1</v>
      </c>
      <c r="AS8" s="108">
        <v>0</v>
      </c>
    </row>
    <row r="9" spans="1:45" x14ac:dyDescent="0.25">
      <c r="A9" s="93" t="s">
        <v>116</v>
      </c>
      <c r="B9" s="93" t="s">
        <v>119</v>
      </c>
      <c r="C9" s="93"/>
      <c r="D9" s="101">
        <v>1</v>
      </c>
      <c r="E9" s="101">
        <v>0</v>
      </c>
      <c r="F9" s="101">
        <v>0</v>
      </c>
      <c r="G9" s="101">
        <v>0</v>
      </c>
      <c r="H9" s="101">
        <v>0</v>
      </c>
      <c r="I9" s="102">
        <v>0.86599999999999999</v>
      </c>
      <c r="J9" s="102">
        <v>1</v>
      </c>
      <c r="K9" s="102">
        <v>0</v>
      </c>
      <c r="L9" s="102">
        <v>0.88100000000000001</v>
      </c>
      <c r="M9" s="102">
        <v>1</v>
      </c>
      <c r="N9" s="102">
        <v>1</v>
      </c>
      <c r="O9" s="103">
        <v>0.80500000000000005</v>
      </c>
      <c r="P9" s="103">
        <v>1</v>
      </c>
      <c r="Q9" s="103">
        <v>0</v>
      </c>
      <c r="R9" s="103">
        <v>1</v>
      </c>
      <c r="S9" s="103">
        <v>0.98399999999999999</v>
      </c>
      <c r="T9" s="103">
        <v>1</v>
      </c>
      <c r="U9" s="104">
        <v>1</v>
      </c>
      <c r="V9" s="104">
        <v>0</v>
      </c>
      <c r="W9" s="104">
        <v>0</v>
      </c>
      <c r="X9" s="104">
        <v>0</v>
      </c>
      <c r="Y9" s="104">
        <v>0</v>
      </c>
      <c r="Z9" s="105">
        <v>1</v>
      </c>
      <c r="AA9" s="105">
        <v>0</v>
      </c>
      <c r="AB9" s="105">
        <v>1</v>
      </c>
      <c r="AC9" s="105">
        <v>0</v>
      </c>
      <c r="AD9" s="105">
        <v>0</v>
      </c>
      <c r="AE9" s="106">
        <v>0.95</v>
      </c>
      <c r="AF9" s="106">
        <v>0</v>
      </c>
      <c r="AG9" s="106">
        <v>0</v>
      </c>
      <c r="AH9" s="106">
        <v>0</v>
      </c>
      <c r="AI9" s="106">
        <v>1</v>
      </c>
      <c r="AJ9" s="107">
        <v>1</v>
      </c>
      <c r="AK9" s="107">
        <v>1</v>
      </c>
      <c r="AL9" s="107">
        <v>1</v>
      </c>
      <c r="AM9" s="107">
        <v>1</v>
      </c>
      <c r="AN9" s="107">
        <v>0</v>
      </c>
      <c r="AO9" s="108">
        <v>1</v>
      </c>
      <c r="AP9" s="108">
        <v>0</v>
      </c>
      <c r="AQ9" s="108">
        <v>1</v>
      </c>
      <c r="AR9" s="108">
        <v>1</v>
      </c>
      <c r="AS9" s="108">
        <v>1</v>
      </c>
    </row>
    <row r="10" spans="1:45" x14ac:dyDescent="0.25">
      <c r="A10" s="93" t="s">
        <v>116</v>
      </c>
      <c r="B10" s="93" t="s">
        <v>120</v>
      </c>
      <c r="C10" s="93"/>
      <c r="D10" s="101">
        <v>0.99099999999999999</v>
      </c>
      <c r="E10" s="101">
        <v>0</v>
      </c>
      <c r="F10" s="101">
        <v>0</v>
      </c>
      <c r="G10" s="101">
        <v>0</v>
      </c>
      <c r="H10" s="101">
        <v>0</v>
      </c>
      <c r="I10" s="102">
        <v>0.96799999999999997</v>
      </c>
      <c r="J10" s="102">
        <v>1</v>
      </c>
      <c r="K10" s="102">
        <v>0</v>
      </c>
      <c r="L10" s="102">
        <v>0</v>
      </c>
      <c r="M10" s="102">
        <v>1</v>
      </c>
      <c r="N10" s="102">
        <v>1</v>
      </c>
      <c r="O10" s="103">
        <v>0.96899999999999997</v>
      </c>
      <c r="P10" s="103">
        <v>0.53200000000000003</v>
      </c>
      <c r="Q10" s="103">
        <v>0</v>
      </c>
      <c r="R10" s="103">
        <v>0</v>
      </c>
      <c r="S10" s="103">
        <v>1</v>
      </c>
      <c r="T10" s="103">
        <v>1</v>
      </c>
      <c r="U10" s="104">
        <v>1</v>
      </c>
      <c r="V10" s="104">
        <v>0</v>
      </c>
      <c r="W10" s="104">
        <v>0</v>
      </c>
      <c r="X10" s="104">
        <v>0</v>
      </c>
      <c r="Y10" s="104">
        <v>0</v>
      </c>
      <c r="Z10" s="105">
        <v>0.92400000000000004</v>
      </c>
      <c r="AA10" s="105">
        <v>0</v>
      </c>
      <c r="AB10" s="105">
        <v>1</v>
      </c>
      <c r="AC10" s="105">
        <v>1</v>
      </c>
      <c r="AD10" s="105">
        <v>0</v>
      </c>
      <c r="AE10" s="106">
        <v>1</v>
      </c>
      <c r="AF10" s="106">
        <v>0</v>
      </c>
      <c r="AG10" s="106">
        <v>0</v>
      </c>
      <c r="AH10" s="106">
        <v>0</v>
      </c>
      <c r="AI10" s="106">
        <v>1</v>
      </c>
      <c r="AJ10" s="107">
        <v>1</v>
      </c>
      <c r="AK10" s="107">
        <v>1</v>
      </c>
      <c r="AL10" s="107">
        <v>1</v>
      </c>
      <c r="AM10" s="107">
        <v>1</v>
      </c>
      <c r="AN10" s="107">
        <v>1</v>
      </c>
      <c r="AO10" s="108">
        <v>1</v>
      </c>
      <c r="AP10" s="108">
        <v>0</v>
      </c>
      <c r="AQ10" s="108">
        <v>1</v>
      </c>
      <c r="AR10" s="108">
        <v>0</v>
      </c>
      <c r="AS10" s="108">
        <v>0</v>
      </c>
    </row>
    <row r="11" spans="1:45" x14ac:dyDescent="0.25">
      <c r="A11" s="93" t="s">
        <v>116</v>
      </c>
      <c r="B11" s="93" t="s">
        <v>121</v>
      </c>
      <c r="C11" s="93"/>
      <c r="D11" s="101">
        <v>1</v>
      </c>
      <c r="E11" s="101">
        <v>0</v>
      </c>
      <c r="F11" s="101">
        <v>0</v>
      </c>
      <c r="G11" s="101">
        <v>0</v>
      </c>
      <c r="H11" s="101">
        <v>0</v>
      </c>
      <c r="I11" s="102">
        <v>0.82299999999999995</v>
      </c>
      <c r="J11" s="102">
        <v>1</v>
      </c>
      <c r="K11" s="102">
        <v>4.7E-2</v>
      </c>
      <c r="L11" s="102">
        <v>0.84199999999999997</v>
      </c>
      <c r="M11" s="102">
        <v>1</v>
      </c>
      <c r="N11" s="102">
        <v>1</v>
      </c>
      <c r="O11" s="103">
        <v>1</v>
      </c>
      <c r="P11" s="103">
        <v>0.751</v>
      </c>
      <c r="Q11" s="103">
        <v>0.126</v>
      </c>
      <c r="R11" s="103">
        <v>0.88600000000000001</v>
      </c>
      <c r="S11" s="103">
        <v>1</v>
      </c>
      <c r="T11" s="103">
        <v>1</v>
      </c>
      <c r="U11" s="104">
        <v>1</v>
      </c>
      <c r="V11" s="104">
        <v>0</v>
      </c>
      <c r="W11" s="104">
        <v>0</v>
      </c>
      <c r="X11" s="104">
        <v>0</v>
      </c>
      <c r="Y11" s="104">
        <v>0</v>
      </c>
      <c r="Z11" s="105">
        <v>1</v>
      </c>
      <c r="AA11" s="105">
        <v>0</v>
      </c>
      <c r="AB11" s="105">
        <v>1</v>
      </c>
      <c r="AC11" s="105">
        <v>0</v>
      </c>
      <c r="AD11" s="105">
        <v>0</v>
      </c>
      <c r="AE11" s="106">
        <v>0</v>
      </c>
      <c r="AF11" s="106">
        <v>0</v>
      </c>
      <c r="AG11" s="106">
        <v>0</v>
      </c>
      <c r="AH11" s="106">
        <v>0</v>
      </c>
      <c r="AI11" s="106">
        <v>1</v>
      </c>
      <c r="AJ11" s="107">
        <v>1</v>
      </c>
      <c r="AK11" s="107">
        <v>1</v>
      </c>
      <c r="AL11" s="107">
        <v>1</v>
      </c>
      <c r="AM11" s="107">
        <v>1</v>
      </c>
      <c r="AN11" s="107">
        <v>0</v>
      </c>
      <c r="AO11" s="108">
        <v>0</v>
      </c>
      <c r="AP11" s="108">
        <v>0</v>
      </c>
      <c r="AQ11" s="108">
        <v>0</v>
      </c>
      <c r="AR11" s="108">
        <v>0</v>
      </c>
      <c r="AS11" s="108">
        <v>0</v>
      </c>
    </row>
    <row r="12" spans="1:45" x14ac:dyDescent="0.25">
      <c r="A12" s="93" t="s">
        <v>116</v>
      </c>
      <c r="B12" s="93" t="s">
        <v>122</v>
      </c>
      <c r="C12" s="93"/>
      <c r="D12" s="101">
        <v>0.98399999999999999</v>
      </c>
      <c r="E12" s="101">
        <v>0</v>
      </c>
      <c r="F12" s="101">
        <v>0</v>
      </c>
      <c r="G12" s="101">
        <v>0</v>
      </c>
      <c r="H12" s="101">
        <v>0</v>
      </c>
      <c r="I12" s="102">
        <v>0.99099999999999999</v>
      </c>
      <c r="J12" s="102">
        <v>0.88900000000000001</v>
      </c>
      <c r="K12" s="102">
        <v>0.89100000000000001</v>
      </c>
      <c r="L12" s="102">
        <v>0.27400000000000002</v>
      </c>
      <c r="M12" s="102">
        <v>1</v>
      </c>
      <c r="N12" s="102">
        <v>1</v>
      </c>
      <c r="O12" s="103">
        <v>1</v>
      </c>
      <c r="P12" s="103">
        <v>0.98</v>
      </c>
      <c r="Q12" s="103">
        <v>0.94699999999999995</v>
      </c>
      <c r="R12" s="103">
        <v>1</v>
      </c>
      <c r="S12" s="103">
        <v>1</v>
      </c>
      <c r="T12" s="103">
        <v>1</v>
      </c>
      <c r="U12" s="104">
        <v>0.97399999999999998</v>
      </c>
      <c r="V12" s="104">
        <v>0</v>
      </c>
      <c r="W12" s="104">
        <v>0</v>
      </c>
      <c r="X12" s="104">
        <v>0</v>
      </c>
      <c r="Y12" s="104">
        <v>0</v>
      </c>
      <c r="Z12" s="105">
        <v>0.7</v>
      </c>
      <c r="AA12" s="105">
        <v>0</v>
      </c>
      <c r="AB12" s="105">
        <v>0</v>
      </c>
      <c r="AC12" s="105">
        <v>1</v>
      </c>
      <c r="AD12" s="105">
        <v>0</v>
      </c>
      <c r="AE12" s="106">
        <v>1</v>
      </c>
      <c r="AF12" s="106">
        <v>0</v>
      </c>
      <c r="AG12" s="106">
        <v>0</v>
      </c>
      <c r="AH12" s="106">
        <v>0</v>
      </c>
      <c r="AI12" s="106">
        <v>0</v>
      </c>
      <c r="AJ12" s="107">
        <v>1</v>
      </c>
      <c r="AK12" s="107">
        <v>0</v>
      </c>
      <c r="AL12" s="107">
        <v>1</v>
      </c>
      <c r="AM12" s="107">
        <v>1</v>
      </c>
      <c r="AN12" s="107">
        <v>0</v>
      </c>
      <c r="AO12" s="108">
        <v>1</v>
      </c>
      <c r="AP12" s="108">
        <v>0</v>
      </c>
      <c r="AQ12" s="108">
        <v>0</v>
      </c>
      <c r="AR12" s="108">
        <v>0</v>
      </c>
      <c r="AS12" s="108">
        <v>0</v>
      </c>
    </row>
    <row r="13" spans="1:45" x14ac:dyDescent="0.25">
      <c r="A13" s="93" t="s">
        <v>123</v>
      </c>
      <c r="B13" s="93" t="s">
        <v>124</v>
      </c>
      <c r="C13" s="93"/>
      <c r="D13" s="101">
        <v>1</v>
      </c>
      <c r="E13" s="101">
        <v>0</v>
      </c>
      <c r="F13" s="101">
        <v>0</v>
      </c>
      <c r="G13" s="101">
        <v>0</v>
      </c>
      <c r="H13" s="101">
        <v>0</v>
      </c>
      <c r="I13" s="102">
        <v>0.995</v>
      </c>
      <c r="J13" s="102">
        <v>0.51700000000000002</v>
      </c>
      <c r="K13" s="102">
        <v>0.47399999999999998</v>
      </c>
      <c r="L13" s="102">
        <v>0</v>
      </c>
      <c r="M13" s="102">
        <v>0.97699999999999998</v>
      </c>
      <c r="N13" s="102">
        <v>0.999</v>
      </c>
      <c r="O13" s="103">
        <v>0.99299999999999999</v>
      </c>
      <c r="P13" s="103">
        <v>0.996</v>
      </c>
      <c r="Q13" s="103">
        <v>0.46200000000000002</v>
      </c>
      <c r="R13" s="103">
        <v>0</v>
      </c>
      <c r="S13" s="103">
        <v>0.99199999999999999</v>
      </c>
      <c r="T13" s="103">
        <v>1</v>
      </c>
      <c r="U13" s="104">
        <v>0.99</v>
      </c>
      <c r="V13" s="104">
        <v>0</v>
      </c>
      <c r="W13" s="104">
        <v>0</v>
      </c>
      <c r="X13" s="104">
        <v>0</v>
      </c>
      <c r="Y13" s="104">
        <v>0</v>
      </c>
      <c r="Z13" s="105">
        <v>1</v>
      </c>
      <c r="AA13" s="105">
        <v>1</v>
      </c>
      <c r="AB13" s="105">
        <v>1</v>
      </c>
      <c r="AC13" s="105">
        <v>1</v>
      </c>
      <c r="AD13" s="105">
        <v>0</v>
      </c>
      <c r="AE13" s="106">
        <v>1</v>
      </c>
      <c r="AF13" s="106">
        <v>0</v>
      </c>
      <c r="AG13" s="106">
        <v>0</v>
      </c>
      <c r="AH13" s="106">
        <v>0</v>
      </c>
      <c r="AI13" s="106">
        <v>0</v>
      </c>
      <c r="AJ13" s="107">
        <v>1</v>
      </c>
      <c r="AK13" s="107">
        <v>1</v>
      </c>
      <c r="AL13" s="107">
        <v>1</v>
      </c>
      <c r="AM13" s="107">
        <v>1</v>
      </c>
      <c r="AN13" s="107">
        <v>1</v>
      </c>
      <c r="AO13" s="108">
        <v>1</v>
      </c>
      <c r="AP13" s="108">
        <v>1</v>
      </c>
      <c r="AQ13" s="108">
        <v>1</v>
      </c>
      <c r="AR13" s="108">
        <v>1</v>
      </c>
      <c r="AS13" s="108">
        <v>1</v>
      </c>
    </row>
    <row r="14" spans="1:45" x14ac:dyDescent="0.25">
      <c r="A14" s="93" t="s">
        <v>123</v>
      </c>
      <c r="B14" s="93" t="s">
        <v>125</v>
      </c>
      <c r="C14" s="93"/>
      <c r="D14" s="101">
        <v>1</v>
      </c>
      <c r="E14" s="101">
        <v>0</v>
      </c>
      <c r="F14" s="101">
        <v>0</v>
      </c>
      <c r="G14" s="101">
        <v>0</v>
      </c>
      <c r="H14" s="101">
        <v>0</v>
      </c>
      <c r="I14" s="102">
        <v>1</v>
      </c>
      <c r="J14" s="102">
        <v>1</v>
      </c>
      <c r="K14" s="102">
        <v>0.80400000000000005</v>
      </c>
      <c r="L14" s="102">
        <v>0.17499999999999999</v>
      </c>
      <c r="M14" s="102">
        <v>1</v>
      </c>
      <c r="N14" s="102">
        <v>1</v>
      </c>
      <c r="O14" s="103">
        <v>1</v>
      </c>
      <c r="P14" s="103">
        <v>1</v>
      </c>
      <c r="Q14" s="103">
        <v>0.60199999999999998</v>
      </c>
      <c r="R14" s="103">
        <v>0</v>
      </c>
      <c r="S14" s="103">
        <v>1</v>
      </c>
      <c r="T14" s="103">
        <v>1</v>
      </c>
      <c r="U14" s="104">
        <v>1</v>
      </c>
      <c r="V14" s="104">
        <v>0</v>
      </c>
      <c r="W14" s="104">
        <v>0</v>
      </c>
      <c r="X14" s="104">
        <v>0</v>
      </c>
      <c r="Y14" s="104">
        <v>0</v>
      </c>
      <c r="Z14" s="105">
        <v>1</v>
      </c>
      <c r="AA14" s="105">
        <v>0</v>
      </c>
      <c r="AB14" s="105">
        <v>1</v>
      </c>
      <c r="AC14" s="105">
        <v>1</v>
      </c>
      <c r="AD14" s="105">
        <v>1</v>
      </c>
      <c r="AE14" s="106">
        <v>1</v>
      </c>
      <c r="AF14" s="106">
        <v>0</v>
      </c>
      <c r="AG14" s="106">
        <v>0</v>
      </c>
      <c r="AH14" s="106">
        <v>0</v>
      </c>
      <c r="AI14" s="106">
        <v>1</v>
      </c>
      <c r="AJ14" s="107">
        <v>1</v>
      </c>
      <c r="AK14" s="107">
        <v>1</v>
      </c>
      <c r="AL14" s="107">
        <v>1</v>
      </c>
      <c r="AM14" s="107">
        <v>1</v>
      </c>
      <c r="AN14" s="107">
        <v>0</v>
      </c>
      <c r="AO14" s="108">
        <v>1</v>
      </c>
      <c r="AP14" s="108">
        <v>1</v>
      </c>
      <c r="AQ14" s="108">
        <v>1</v>
      </c>
      <c r="AR14" s="108">
        <v>1</v>
      </c>
      <c r="AS14" s="108">
        <v>0</v>
      </c>
    </row>
    <row r="15" spans="1:45" x14ac:dyDescent="0.25">
      <c r="A15" s="93" t="s">
        <v>123</v>
      </c>
      <c r="B15" s="93" t="s">
        <v>126</v>
      </c>
      <c r="C15" s="93"/>
      <c r="D15" s="101">
        <v>1</v>
      </c>
      <c r="E15" s="101">
        <v>1</v>
      </c>
      <c r="F15" s="101">
        <v>0</v>
      </c>
      <c r="G15" s="101">
        <v>0</v>
      </c>
      <c r="H15" s="101">
        <v>0</v>
      </c>
      <c r="I15" s="102">
        <v>0</v>
      </c>
      <c r="J15" s="102">
        <v>1</v>
      </c>
      <c r="K15" s="102">
        <v>1</v>
      </c>
      <c r="L15" s="102">
        <v>0.16300000000000001</v>
      </c>
      <c r="M15" s="102">
        <v>1</v>
      </c>
      <c r="N15" s="102">
        <v>1</v>
      </c>
      <c r="O15" s="103">
        <v>0</v>
      </c>
      <c r="P15" s="103">
        <v>1</v>
      </c>
      <c r="Q15" s="103">
        <v>1</v>
      </c>
      <c r="R15" s="103">
        <v>1</v>
      </c>
      <c r="S15" s="103">
        <v>1</v>
      </c>
      <c r="T15" s="103">
        <v>1</v>
      </c>
      <c r="U15" s="104">
        <v>1</v>
      </c>
      <c r="V15" s="104">
        <v>0</v>
      </c>
      <c r="W15" s="104">
        <v>0</v>
      </c>
      <c r="X15" s="104">
        <v>0</v>
      </c>
      <c r="Y15" s="104">
        <v>0</v>
      </c>
      <c r="Z15" s="105">
        <v>1</v>
      </c>
      <c r="AA15" s="105">
        <v>0</v>
      </c>
      <c r="AB15" s="105">
        <v>1</v>
      </c>
      <c r="AC15" s="105">
        <v>1</v>
      </c>
      <c r="AD15" s="105">
        <v>0</v>
      </c>
      <c r="AE15" s="106">
        <v>1</v>
      </c>
      <c r="AF15" s="106">
        <v>0</v>
      </c>
      <c r="AG15" s="106">
        <v>0</v>
      </c>
      <c r="AH15" s="106">
        <v>0</v>
      </c>
      <c r="AI15" s="106">
        <v>1</v>
      </c>
      <c r="AJ15" s="107">
        <v>1</v>
      </c>
      <c r="AK15" s="107">
        <v>1</v>
      </c>
      <c r="AL15" s="107">
        <v>1</v>
      </c>
      <c r="AM15" s="107">
        <v>1</v>
      </c>
      <c r="AN15" s="107">
        <v>0</v>
      </c>
      <c r="AO15" s="108">
        <v>1</v>
      </c>
      <c r="AP15" s="108">
        <v>1</v>
      </c>
      <c r="AQ15" s="108">
        <v>1</v>
      </c>
      <c r="AR15" s="108">
        <v>1</v>
      </c>
      <c r="AS15" s="108">
        <v>1</v>
      </c>
    </row>
    <row r="16" spans="1:45" x14ac:dyDescent="0.25">
      <c r="A16" s="93" t="s">
        <v>127</v>
      </c>
      <c r="B16" s="93" t="s">
        <v>127</v>
      </c>
      <c r="C16" s="93"/>
      <c r="D16" s="101">
        <v>1</v>
      </c>
      <c r="E16" s="101">
        <v>0</v>
      </c>
      <c r="F16" s="101">
        <v>0</v>
      </c>
      <c r="G16" s="101">
        <v>0</v>
      </c>
      <c r="H16" s="101">
        <v>1</v>
      </c>
      <c r="I16" s="102">
        <v>0.98899999999999999</v>
      </c>
      <c r="J16" s="102">
        <v>1</v>
      </c>
      <c r="K16" s="102">
        <v>0</v>
      </c>
      <c r="L16" s="102">
        <v>0</v>
      </c>
      <c r="M16" s="102">
        <v>1</v>
      </c>
      <c r="N16" s="102">
        <v>1</v>
      </c>
      <c r="O16" s="103">
        <v>0.88700000000000001</v>
      </c>
      <c r="P16" s="103">
        <v>0.74199999999999999</v>
      </c>
      <c r="Q16" s="103">
        <v>0</v>
      </c>
      <c r="R16" s="103">
        <v>0.70799999999999996</v>
      </c>
      <c r="S16" s="103">
        <v>1</v>
      </c>
      <c r="T16" s="103">
        <v>1</v>
      </c>
      <c r="U16" s="104">
        <v>1</v>
      </c>
      <c r="V16" s="104">
        <v>0</v>
      </c>
      <c r="W16" s="104">
        <v>0</v>
      </c>
      <c r="X16" s="104">
        <v>0</v>
      </c>
      <c r="Y16" s="104">
        <v>0</v>
      </c>
      <c r="Z16" s="105">
        <v>1</v>
      </c>
      <c r="AA16" s="105">
        <v>1</v>
      </c>
      <c r="AB16" s="105">
        <v>1</v>
      </c>
      <c r="AC16" s="105">
        <v>1</v>
      </c>
      <c r="AD16" s="105">
        <v>0</v>
      </c>
      <c r="AE16" s="106">
        <v>1</v>
      </c>
      <c r="AF16" s="106">
        <v>0</v>
      </c>
      <c r="AG16" s="106">
        <v>0</v>
      </c>
      <c r="AH16" s="106">
        <v>0</v>
      </c>
      <c r="AI16" s="106">
        <v>1</v>
      </c>
      <c r="AJ16" s="107">
        <v>1</v>
      </c>
      <c r="AK16" s="107">
        <v>0</v>
      </c>
      <c r="AL16" s="107">
        <v>1</v>
      </c>
      <c r="AM16" s="107">
        <v>1</v>
      </c>
      <c r="AN16" s="107">
        <v>1</v>
      </c>
      <c r="AO16" s="108">
        <v>1</v>
      </c>
      <c r="AP16" s="108">
        <v>1</v>
      </c>
      <c r="AQ16" s="108">
        <v>1</v>
      </c>
      <c r="AR16" s="108">
        <v>1</v>
      </c>
      <c r="AS16" s="108">
        <v>1</v>
      </c>
    </row>
    <row r="17" spans="1:45" x14ac:dyDescent="0.25">
      <c r="A17" s="93" t="s">
        <v>128</v>
      </c>
      <c r="B17" s="93" t="s">
        <v>129</v>
      </c>
      <c r="C17" s="93"/>
      <c r="D17" s="101">
        <v>1</v>
      </c>
      <c r="E17" s="101">
        <v>0</v>
      </c>
      <c r="F17" s="101">
        <v>0</v>
      </c>
      <c r="G17" s="101">
        <v>0</v>
      </c>
      <c r="H17" s="101">
        <v>0</v>
      </c>
      <c r="I17" s="102">
        <v>1</v>
      </c>
      <c r="J17" s="102">
        <v>1</v>
      </c>
      <c r="K17" s="102">
        <v>0</v>
      </c>
      <c r="L17" s="102">
        <v>0</v>
      </c>
      <c r="M17" s="102">
        <v>1</v>
      </c>
      <c r="N17" s="102">
        <v>1</v>
      </c>
      <c r="O17" s="103">
        <v>1</v>
      </c>
      <c r="P17" s="103">
        <v>0</v>
      </c>
      <c r="Q17" s="103">
        <v>0</v>
      </c>
      <c r="R17" s="103">
        <v>0</v>
      </c>
      <c r="S17" s="103">
        <v>1</v>
      </c>
      <c r="T17" s="103">
        <v>1</v>
      </c>
      <c r="U17" s="104">
        <v>0</v>
      </c>
      <c r="V17" s="104">
        <v>0</v>
      </c>
      <c r="W17" s="104">
        <v>0</v>
      </c>
      <c r="X17" s="104">
        <v>0</v>
      </c>
      <c r="Y17" s="104">
        <v>0</v>
      </c>
      <c r="Z17" s="105">
        <v>1</v>
      </c>
      <c r="AA17" s="105">
        <v>0</v>
      </c>
      <c r="AB17" s="105">
        <v>1</v>
      </c>
      <c r="AC17" s="105">
        <v>1</v>
      </c>
      <c r="AD17" s="105">
        <v>1</v>
      </c>
      <c r="AE17" s="106">
        <v>1</v>
      </c>
      <c r="AF17" s="106">
        <v>0</v>
      </c>
      <c r="AG17" s="106">
        <v>0</v>
      </c>
      <c r="AH17" s="106">
        <v>0</v>
      </c>
      <c r="AI17" s="106">
        <v>0</v>
      </c>
      <c r="AJ17" s="107">
        <v>1</v>
      </c>
      <c r="AK17" s="107">
        <v>1</v>
      </c>
      <c r="AL17" s="107">
        <v>1</v>
      </c>
      <c r="AM17" s="107">
        <v>0</v>
      </c>
      <c r="AN17" s="107">
        <v>0</v>
      </c>
      <c r="AO17" s="108">
        <v>1</v>
      </c>
      <c r="AP17" s="108">
        <v>0</v>
      </c>
      <c r="AQ17" s="108">
        <v>1</v>
      </c>
      <c r="AR17" s="108">
        <v>1</v>
      </c>
      <c r="AS17" s="108">
        <v>1</v>
      </c>
    </row>
    <row r="18" spans="1:45" x14ac:dyDescent="0.25">
      <c r="A18" s="93" t="s">
        <v>128</v>
      </c>
      <c r="B18" s="93" t="s">
        <v>130</v>
      </c>
      <c r="C18" s="93"/>
      <c r="D18" s="101">
        <v>1</v>
      </c>
      <c r="E18" s="101">
        <v>0</v>
      </c>
      <c r="F18" s="101">
        <v>0</v>
      </c>
      <c r="G18" s="101">
        <v>0</v>
      </c>
      <c r="H18" s="101">
        <v>0</v>
      </c>
      <c r="I18" s="102">
        <v>0.99399999999999999</v>
      </c>
      <c r="J18" s="102">
        <v>1</v>
      </c>
      <c r="K18" s="102">
        <v>0.97599999999999998</v>
      </c>
      <c r="L18" s="102">
        <v>0.92700000000000005</v>
      </c>
      <c r="M18" s="102">
        <v>1</v>
      </c>
      <c r="N18" s="102">
        <v>1</v>
      </c>
      <c r="O18" s="103">
        <v>1</v>
      </c>
      <c r="P18" s="103">
        <v>1</v>
      </c>
      <c r="Q18" s="103">
        <v>0.85399999999999998</v>
      </c>
      <c r="R18" s="103">
        <v>0.91700000000000004</v>
      </c>
      <c r="S18" s="103">
        <v>1</v>
      </c>
      <c r="T18" s="103">
        <v>1</v>
      </c>
      <c r="U18" s="104">
        <v>0</v>
      </c>
      <c r="V18" s="104">
        <v>0</v>
      </c>
      <c r="W18" s="104">
        <v>0</v>
      </c>
      <c r="X18" s="104">
        <v>0</v>
      </c>
      <c r="Y18" s="104">
        <v>0</v>
      </c>
      <c r="Z18" s="105">
        <v>1</v>
      </c>
      <c r="AA18" s="105">
        <v>1</v>
      </c>
      <c r="AB18" s="105">
        <v>1</v>
      </c>
      <c r="AC18" s="105">
        <v>0</v>
      </c>
      <c r="AD18" s="105">
        <v>0</v>
      </c>
      <c r="AE18" s="106">
        <v>1</v>
      </c>
      <c r="AF18" s="106">
        <v>0</v>
      </c>
      <c r="AG18" s="106">
        <v>0</v>
      </c>
      <c r="AH18" s="106">
        <v>0</v>
      </c>
      <c r="AI18" s="106">
        <v>0</v>
      </c>
      <c r="AJ18" s="107">
        <v>1</v>
      </c>
      <c r="AK18" s="107">
        <v>0</v>
      </c>
      <c r="AL18" s="107">
        <v>1</v>
      </c>
      <c r="AM18" s="107">
        <v>1</v>
      </c>
      <c r="AN18" s="107">
        <v>0</v>
      </c>
      <c r="AO18" s="108">
        <v>1</v>
      </c>
      <c r="AP18" s="108">
        <v>0</v>
      </c>
      <c r="AQ18" s="108">
        <v>1</v>
      </c>
      <c r="AR18" s="108">
        <v>0</v>
      </c>
      <c r="AS18" s="108">
        <v>0</v>
      </c>
    </row>
    <row r="19" spans="1:45" x14ac:dyDescent="0.25">
      <c r="A19" s="93" t="s">
        <v>128</v>
      </c>
      <c r="B19" s="93" t="s">
        <v>131</v>
      </c>
      <c r="C19" s="93"/>
      <c r="D19" s="101">
        <v>1</v>
      </c>
      <c r="E19" s="101">
        <v>0</v>
      </c>
      <c r="F19" s="101">
        <v>0</v>
      </c>
      <c r="G19" s="101">
        <v>0</v>
      </c>
      <c r="H19" s="101">
        <v>0</v>
      </c>
      <c r="I19" s="102">
        <v>1</v>
      </c>
      <c r="J19" s="102">
        <v>1</v>
      </c>
      <c r="K19" s="102">
        <v>0.97699999999999998</v>
      </c>
      <c r="L19" s="102">
        <v>1</v>
      </c>
      <c r="M19" s="102">
        <v>1</v>
      </c>
      <c r="N19" s="102">
        <v>1</v>
      </c>
      <c r="O19" s="103">
        <v>1</v>
      </c>
      <c r="P19" s="103">
        <v>1</v>
      </c>
      <c r="Q19" s="103">
        <v>0.84499999999999997</v>
      </c>
      <c r="R19" s="103">
        <v>8.2000000000000003E-2</v>
      </c>
      <c r="S19" s="103">
        <v>1</v>
      </c>
      <c r="T19" s="103">
        <v>1</v>
      </c>
      <c r="U19" s="104">
        <v>0</v>
      </c>
      <c r="V19" s="104">
        <v>0</v>
      </c>
      <c r="W19" s="104">
        <v>0</v>
      </c>
      <c r="X19" s="104">
        <v>0</v>
      </c>
      <c r="Y19" s="104">
        <v>0</v>
      </c>
      <c r="Z19" s="105">
        <v>1</v>
      </c>
      <c r="AA19" s="105">
        <v>0</v>
      </c>
      <c r="AB19" s="105">
        <v>1</v>
      </c>
      <c r="AC19" s="105">
        <v>1</v>
      </c>
      <c r="AD19" s="105">
        <v>1</v>
      </c>
      <c r="AE19" s="106">
        <v>1</v>
      </c>
      <c r="AF19" s="106">
        <v>0</v>
      </c>
      <c r="AG19" s="106">
        <v>0</v>
      </c>
      <c r="AH19" s="106">
        <v>0</v>
      </c>
      <c r="AI19" s="106">
        <v>1</v>
      </c>
      <c r="AJ19" s="107">
        <v>1</v>
      </c>
      <c r="AK19" s="107">
        <v>0</v>
      </c>
      <c r="AL19" s="107">
        <v>1</v>
      </c>
      <c r="AM19" s="107">
        <v>1</v>
      </c>
      <c r="AN19" s="107">
        <v>0</v>
      </c>
      <c r="AO19" s="108">
        <v>1</v>
      </c>
      <c r="AP19" s="108">
        <v>0</v>
      </c>
      <c r="AQ19" s="108">
        <v>1</v>
      </c>
      <c r="AR19" s="108">
        <v>1</v>
      </c>
      <c r="AS19" s="108">
        <v>0</v>
      </c>
    </row>
    <row r="20" spans="1:45" x14ac:dyDescent="0.25">
      <c r="A20" s="93" t="s">
        <v>132</v>
      </c>
      <c r="B20" s="93" t="s">
        <v>132</v>
      </c>
      <c r="C20" s="93"/>
      <c r="D20" s="101">
        <v>1</v>
      </c>
      <c r="E20" s="101">
        <v>0</v>
      </c>
      <c r="F20" s="101">
        <v>0</v>
      </c>
      <c r="G20" s="101">
        <v>0</v>
      </c>
      <c r="H20" s="101">
        <v>0</v>
      </c>
      <c r="I20" s="102">
        <v>1</v>
      </c>
      <c r="J20" s="102">
        <v>1</v>
      </c>
      <c r="K20" s="102">
        <v>0</v>
      </c>
      <c r="L20" s="102">
        <v>0</v>
      </c>
      <c r="M20" s="102">
        <v>1</v>
      </c>
      <c r="N20" s="102">
        <v>1</v>
      </c>
      <c r="O20" s="103">
        <v>1</v>
      </c>
      <c r="P20" s="103">
        <v>1</v>
      </c>
      <c r="Q20" s="103">
        <v>0</v>
      </c>
      <c r="R20" s="103">
        <v>0</v>
      </c>
      <c r="S20" s="103">
        <v>1</v>
      </c>
      <c r="T20" s="103">
        <v>1</v>
      </c>
      <c r="U20" s="104">
        <v>0</v>
      </c>
      <c r="V20" s="104">
        <v>0</v>
      </c>
      <c r="W20" s="104">
        <v>0</v>
      </c>
      <c r="X20" s="104">
        <v>0</v>
      </c>
      <c r="Y20" s="104">
        <v>0</v>
      </c>
      <c r="Z20" s="105">
        <v>1</v>
      </c>
      <c r="AA20" s="105">
        <v>0</v>
      </c>
      <c r="AB20" s="105">
        <v>1</v>
      </c>
      <c r="AC20" s="105">
        <v>1</v>
      </c>
      <c r="AD20" s="105">
        <v>0</v>
      </c>
      <c r="AE20" s="106">
        <v>1</v>
      </c>
      <c r="AF20" s="106">
        <v>0</v>
      </c>
      <c r="AG20" s="106">
        <v>0</v>
      </c>
      <c r="AH20" s="106">
        <v>0</v>
      </c>
      <c r="AI20" s="106">
        <v>0</v>
      </c>
      <c r="AJ20" s="107">
        <v>1</v>
      </c>
      <c r="AK20" s="107">
        <v>1</v>
      </c>
      <c r="AL20" s="107">
        <v>1</v>
      </c>
      <c r="AM20" s="107">
        <v>0.66500000000000004</v>
      </c>
      <c r="AN20" s="107">
        <v>0</v>
      </c>
      <c r="AO20" s="108">
        <v>1</v>
      </c>
      <c r="AP20" s="108">
        <v>0</v>
      </c>
      <c r="AQ20" s="108">
        <v>1</v>
      </c>
      <c r="AR20" s="108">
        <v>1</v>
      </c>
      <c r="AS20" s="108">
        <v>0</v>
      </c>
    </row>
    <row r="21" spans="1:45" x14ac:dyDescent="0.25">
      <c r="A21" s="93" t="s">
        <v>133</v>
      </c>
      <c r="B21" s="93" t="s">
        <v>133</v>
      </c>
      <c r="C21" s="93"/>
      <c r="D21" s="101">
        <v>1</v>
      </c>
      <c r="E21" s="101">
        <v>0</v>
      </c>
      <c r="F21" s="101">
        <v>0</v>
      </c>
      <c r="G21" s="101">
        <v>0</v>
      </c>
      <c r="H21" s="101">
        <v>0</v>
      </c>
      <c r="I21" s="102">
        <v>0.94199999999999995</v>
      </c>
      <c r="J21" s="102">
        <v>1</v>
      </c>
      <c r="K21" s="102">
        <v>0</v>
      </c>
      <c r="L21" s="102">
        <v>0.67400000000000004</v>
      </c>
      <c r="M21" s="102">
        <v>1</v>
      </c>
      <c r="N21" s="102">
        <v>1</v>
      </c>
      <c r="O21" s="103">
        <v>0.997</v>
      </c>
      <c r="P21" s="103">
        <v>0.19800000000000001</v>
      </c>
      <c r="Q21" s="103">
        <v>0</v>
      </c>
      <c r="R21" s="103">
        <v>5.8000000000000003E-2</v>
      </c>
      <c r="S21" s="103">
        <v>1</v>
      </c>
      <c r="T21" s="103">
        <v>1</v>
      </c>
      <c r="U21" s="104">
        <v>0</v>
      </c>
      <c r="V21" s="104">
        <v>0</v>
      </c>
      <c r="W21" s="104">
        <v>0</v>
      </c>
      <c r="X21" s="104">
        <v>0</v>
      </c>
      <c r="Y21" s="104">
        <v>0</v>
      </c>
      <c r="Z21" s="105">
        <v>1</v>
      </c>
      <c r="AA21" s="105">
        <v>0</v>
      </c>
      <c r="AB21" s="105">
        <v>1</v>
      </c>
      <c r="AC21" s="105">
        <v>1</v>
      </c>
      <c r="AD21" s="105">
        <v>1</v>
      </c>
      <c r="AE21" s="106">
        <v>1</v>
      </c>
      <c r="AF21" s="106">
        <v>0</v>
      </c>
      <c r="AG21" s="106">
        <v>0</v>
      </c>
      <c r="AH21" s="106">
        <v>0</v>
      </c>
      <c r="AI21" s="106">
        <v>1</v>
      </c>
      <c r="AJ21" s="107">
        <v>1</v>
      </c>
      <c r="AK21" s="107">
        <v>0</v>
      </c>
      <c r="AL21" s="107">
        <v>1</v>
      </c>
      <c r="AM21" s="107">
        <v>1</v>
      </c>
      <c r="AN21" s="107">
        <v>0</v>
      </c>
      <c r="AO21" s="108">
        <v>1</v>
      </c>
      <c r="AP21" s="108">
        <v>1</v>
      </c>
      <c r="AQ21" s="108">
        <v>1</v>
      </c>
      <c r="AR21" s="108">
        <v>1</v>
      </c>
      <c r="AS21" s="108">
        <v>1</v>
      </c>
    </row>
    <row r="22" spans="1:45" x14ac:dyDescent="0.25">
      <c r="A22" s="93" t="s">
        <v>134</v>
      </c>
      <c r="B22" s="93" t="s">
        <v>134</v>
      </c>
      <c r="C22" s="93"/>
      <c r="D22" s="101">
        <v>1</v>
      </c>
      <c r="E22" s="101">
        <v>0</v>
      </c>
      <c r="F22" s="101">
        <v>0</v>
      </c>
      <c r="G22" s="101">
        <v>0</v>
      </c>
      <c r="H22" s="101">
        <v>0</v>
      </c>
      <c r="I22" s="102">
        <v>1</v>
      </c>
      <c r="J22" s="102">
        <v>1</v>
      </c>
      <c r="K22" s="102">
        <v>1</v>
      </c>
      <c r="L22" s="102">
        <v>1</v>
      </c>
      <c r="M22" s="102">
        <v>1</v>
      </c>
      <c r="N22" s="102">
        <v>1</v>
      </c>
      <c r="O22" s="103">
        <v>1</v>
      </c>
      <c r="P22" s="103">
        <v>1</v>
      </c>
      <c r="Q22" s="103">
        <v>1</v>
      </c>
      <c r="R22" s="103">
        <v>1</v>
      </c>
      <c r="S22" s="103">
        <v>1</v>
      </c>
      <c r="T22" s="103">
        <v>1</v>
      </c>
      <c r="U22" s="104">
        <v>0</v>
      </c>
      <c r="V22" s="104">
        <v>0</v>
      </c>
      <c r="W22" s="104">
        <v>0</v>
      </c>
      <c r="X22" s="104">
        <v>0</v>
      </c>
      <c r="Y22" s="104">
        <v>0</v>
      </c>
      <c r="Z22" s="105">
        <v>1</v>
      </c>
      <c r="AA22" s="105">
        <v>0</v>
      </c>
      <c r="AB22" s="105">
        <v>0</v>
      </c>
      <c r="AC22" s="105">
        <v>0</v>
      </c>
      <c r="AD22" s="105">
        <v>0</v>
      </c>
      <c r="AE22" s="106">
        <v>1</v>
      </c>
      <c r="AF22" s="106">
        <v>0</v>
      </c>
      <c r="AG22" s="106">
        <v>0</v>
      </c>
      <c r="AH22" s="106">
        <v>0</v>
      </c>
      <c r="AI22" s="106">
        <v>0</v>
      </c>
      <c r="AJ22" s="107">
        <v>1</v>
      </c>
      <c r="AK22" s="107">
        <v>0</v>
      </c>
      <c r="AL22" s="107">
        <v>1</v>
      </c>
      <c r="AM22" s="107">
        <v>1</v>
      </c>
      <c r="AN22" s="107">
        <v>0</v>
      </c>
      <c r="AO22" s="108">
        <v>1</v>
      </c>
      <c r="AP22" s="108">
        <v>0</v>
      </c>
      <c r="AQ22" s="108">
        <v>1</v>
      </c>
      <c r="AR22" s="108">
        <v>0</v>
      </c>
      <c r="AS22" s="108">
        <v>0</v>
      </c>
    </row>
    <row r="23" spans="1:45" x14ac:dyDescent="0.25">
      <c r="A23" s="93" t="s">
        <v>135</v>
      </c>
      <c r="B23" s="93" t="s">
        <v>135</v>
      </c>
      <c r="C23" s="93"/>
      <c r="D23" s="101">
        <v>1</v>
      </c>
      <c r="E23" s="101">
        <v>0</v>
      </c>
      <c r="F23" s="101">
        <v>0</v>
      </c>
      <c r="G23" s="101">
        <v>0</v>
      </c>
      <c r="H23" s="101">
        <v>0</v>
      </c>
      <c r="I23" s="102">
        <v>1</v>
      </c>
      <c r="J23" s="102">
        <v>1</v>
      </c>
      <c r="K23" s="102">
        <v>0</v>
      </c>
      <c r="L23" s="102">
        <v>0</v>
      </c>
      <c r="M23" s="102">
        <v>1</v>
      </c>
      <c r="N23" s="102">
        <v>1</v>
      </c>
      <c r="O23" s="103">
        <v>1</v>
      </c>
      <c r="P23" s="103">
        <v>0</v>
      </c>
      <c r="Q23" s="103">
        <v>0</v>
      </c>
      <c r="R23" s="103">
        <v>0</v>
      </c>
      <c r="S23" s="103">
        <v>1</v>
      </c>
      <c r="T23" s="103">
        <v>1</v>
      </c>
      <c r="U23" s="104">
        <v>1</v>
      </c>
      <c r="V23" s="104">
        <v>0</v>
      </c>
      <c r="W23" s="104">
        <v>0</v>
      </c>
      <c r="X23" s="104">
        <v>0</v>
      </c>
      <c r="Y23" s="104">
        <v>0</v>
      </c>
      <c r="Z23" s="105">
        <v>1</v>
      </c>
      <c r="AA23" s="105">
        <v>0</v>
      </c>
      <c r="AB23" s="105">
        <v>0</v>
      </c>
      <c r="AC23" s="105">
        <v>1</v>
      </c>
      <c r="AD23" s="105">
        <v>0</v>
      </c>
      <c r="AE23" s="106">
        <v>1</v>
      </c>
      <c r="AF23" s="106">
        <v>0</v>
      </c>
      <c r="AG23" s="106">
        <v>0</v>
      </c>
      <c r="AH23" s="106">
        <v>0</v>
      </c>
      <c r="AI23" s="106">
        <v>0</v>
      </c>
      <c r="AJ23" s="107">
        <v>1</v>
      </c>
      <c r="AK23" s="107">
        <v>1</v>
      </c>
      <c r="AL23" s="107">
        <v>1</v>
      </c>
      <c r="AM23" s="107">
        <v>1</v>
      </c>
      <c r="AN23" s="107">
        <v>0</v>
      </c>
      <c r="AO23" s="108">
        <v>1</v>
      </c>
      <c r="AP23" s="108">
        <v>1</v>
      </c>
      <c r="AQ23" s="108">
        <v>1</v>
      </c>
      <c r="AR23" s="108">
        <v>1</v>
      </c>
      <c r="AS23" s="108">
        <v>1</v>
      </c>
    </row>
    <row r="24" spans="1:45" x14ac:dyDescent="0.25">
      <c r="A24" s="93" t="s">
        <v>136</v>
      </c>
      <c r="B24" s="93" t="s">
        <v>136</v>
      </c>
      <c r="C24" s="93"/>
      <c r="D24" s="101">
        <v>1</v>
      </c>
      <c r="E24" s="101">
        <v>0</v>
      </c>
      <c r="F24" s="101">
        <v>0</v>
      </c>
      <c r="G24" s="101">
        <v>0</v>
      </c>
      <c r="H24" s="101">
        <v>0</v>
      </c>
      <c r="I24" s="102">
        <v>1</v>
      </c>
      <c r="J24" s="102">
        <v>1</v>
      </c>
      <c r="K24" s="102">
        <v>1</v>
      </c>
      <c r="L24" s="102">
        <v>1</v>
      </c>
      <c r="M24" s="102">
        <v>1</v>
      </c>
      <c r="N24" s="102">
        <v>1</v>
      </c>
      <c r="O24" s="103">
        <v>1</v>
      </c>
      <c r="P24" s="103">
        <v>0</v>
      </c>
      <c r="Q24" s="103">
        <v>0.93400000000000005</v>
      </c>
      <c r="R24" s="103">
        <v>0.8</v>
      </c>
      <c r="S24" s="103">
        <v>1</v>
      </c>
      <c r="T24" s="103">
        <v>1</v>
      </c>
      <c r="U24" s="104">
        <v>0</v>
      </c>
      <c r="V24" s="104">
        <v>0</v>
      </c>
      <c r="W24" s="104">
        <v>0</v>
      </c>
      <c r="X24" s="104">
        <v>0</v>
      </c>
      <c r="Y24" s="104">
        <v>0</v>
      </c>
      <c r="Z24" s="105">
        <v>1</v>
      </c>
      <c r="AA24" s="105">
        <v>0</v>
      </c>
      <c r="AB24" s="105">
        <v>1</v>
      </c>
      <c r="AC24" s="105">
        <v>1</v>
      </c>
      <c r="AD24" s="105">
        <v>0</v>
      </c>
      <c r="AE24" s="106">
        <v>1</v>
      </c>
      <c r="AF24" s="106">
        <v>0</v>
      </c>
      <c r="AG24" s="106">
        <v>0</v>
      </c>
      <c r="AH24" s="106">
        <v>0</v>
      </c>
      <c r="AI24" s="106">
        <v>0</v>
      </c>
      <c r="AJ24" s="107">
        <v>1</v>
      </c>
      <c r="AK24" s="107">
        <v>0</v>
      </c>
      <c r="AL24" s="107">
        <v>1</v>
      </c>
      <c r="AM24" s="107">
        <v>1</v>
      </c>
      <c r="AN24" s="107">
        <v>0</v>
      </c>
      <c r="AO24" s="108">
        <v>1</v>
      </c>
      <c r="AP24" s="108">
        <v>0</v>
      </c>
      <c r="AQ24" s="108">
        <v>1</v>
      </c>
      <c r="AR24" s="108">
        <v>1</v>
      </c>
      <c r="AS24" s="108">
        <v>0</v>
      </c>
    </row>
    <row r="25" spans="1:45" x14ac:dyDescent="0.25">
      <c r="A25" s="93" t="s">
        <v>137</v>
      </c>
      <c r="B25" s="93" t="s">
        <v>137</v>
      </c>
      <c r="C25" s="93"/>
      <c r="D25" s="101">
        <v>1</v>
      </c>
      <c r="E25" s="101">
        <v>0</v>
      </c>
      <c r="F25" s="101">
        <v>0</v>
      </c>
      <c r="G25" s="101">
        <v>0</v>
      </c>
      <c r="H25" s="101">
        <v>0</v>
      </c>
      <c r="I25" s="102">
        <v>0</v>
      </c>
      <c r="J25" s="102">
        <v>1</v>
      </c>
      <c r="K25" s="102">
        <v>0.95499999999999996</v>
      </c>
      <c r="L25" s="102">
        <v>0.83199999999999996</v>
      </c>
      <c r="M25" s="102">
        <v>1</v>
      </c>
      <c r="N25" s="102">
        <v>1</v>
      </c>
      <c r="O25" s="103">
        <v>0</v>
      </c>
      <c r="P25" s="103">
        <v>1</v>
      </c>
      <c r="Q25" s="103">
        <v>0</v>
      </c>
      <c r="R25" s="103">
        <v>0.753</v>
      </c>
      <c r="S25" s="103">
        <v>1</v>
      </c>
      <c r="T25" s="103">
        <v>1</v>
      </c>
      <c r="U25" s="104">
        <v>1</v>
      </c>
      <c r="V25" s="104">
        <v>0</v>
      </c>
      <c r="W25" s="104">
        <v>0</v>
      </c>
      <c r="X25" s="104">
        <v>0</v>
      </c>
      <c r="Y25" s="104">
        <v>1</v>
      </c>
      <c r="Z25" s="105">
        <v>1</v>
      </c>
      <c r="AA25" s="105">
        <v>0</v>
      </c>
      <c r="AB25" s="105">
        <v>1</v>
      </c>
      <c r="AC25" s="105">
        <v>1</v>
      </c>
      <c r="AD25" s="105">
        <v>0</v>
      </c>
      <c r="AE25" s="106">
        <v>1</v>
      </c>
      <c r="AF25" s="106">
        <v>0</v>
      </c>
      <c r="AG25" s="106">
        <v>0</v>
      </c>
      <c r="AH25" s="106">
        <v>0</v>
      </c>
      <c r="AI25" s="106">
        <v>1</v>
      </c>
      <c r="AJ25" s="107">
        <v>0</v>
      </c>
      <c r="AK25" s="107">
        <v>0</v>
      </c>
      <c r="AL25" s="107">
        <v>1</v>
      </c>
      <c r="AM25" s="107">
        <v>1</v>
      </c>
      <c r="AN25" s="107">
        <v>0</v>
      </c>
      <c r="AO25" s="108">
        <v>1</v>
      </c>
      <c r="AP25" s="108">
        <v>0</v>
      </c>
      <c r="AQ25" s="108">
        <v>1</v>
      </c>
      <c r="AR25" s="108">
        <v>0</v>
      </c>
      <c r="AS25" s="108">
        <v>1</v>
      </c>
    </row>
    <row r="26" spans="1:45" x14ac:dyDescent="0.25">
      <c r="A26" s="93" t="s">
        <v>138</v>
      </c>
      <c r="B26" s="93" t="s">
        <v>138</v>
      </c>
      <c r="C26" s="93"/>
      <c r="D26" s="101">
        <v>1</v>
      </c>
      <c r="E26" s="101">
        <v>0</v>
      </c>
      <c r="F26" s="101">
        <v>0</v>
      </c>
      <c r="G26" s="101">
        <v>0</v>
      </c>
      <c r="H26" s="101">
        <v>0</v>
      </c>
      <c r="I26" s="102">
        <v>1</v>
      </c>
      <c r="J26" s="102">
        <v>1</v>
      </c>
      <c r="K26" s="102">
        <v>0.91900000000000004</v>
      </c>
      <c r="L26" s="102">
        <v>0.56299999999999994</v>
      </c>
      <c r="M26" s="102">
        <v>1</v>
      </c>
      <c r="N26" s="102">
        <v>1</v>
      </c>
      <c r="O26" s="103">
        <v>1</v>
      </c>
      <c r="P26" s="103">
        <v>0</v>
      </c>
      <c r="Q26" s="103">
        <v>0.45700000000000002</v>
      </c>
      <c r="R26" s="103">
        <v>0</v>
      </c>
      <c r="S26" s="103">
        <v>1</v>
      </c>
      <c r="T26" s="103">
        <v>1</v>
      </c>
      <c r="U26" s="104">
        <v>1</v>
      </c>
      <c r="V26" s="104">
        <v>0</v>
      </c>
      <c r="W26" s="104">
        <v>0</v>
      </c>
      <c r="X26" s="104">
        <v>0</v>
      </c>
      <c r="Y26" s="104">
        <v>0</v>
      </c>
      <c r="Z26" s="105">
        <v>1</v>
      </c>
      <c r="AA26" s="105">
        <v>1</v>
      </c>
      <c r="AB26" s="105">
        <v>1</v>
      </c>
      <c r="AC26" s="105">
        <v>1</v>
      </c>
      <c r="AD26" s="105">
        <v>0</v>
      </c>
      <c r="AE26" s="106">
        <v>1</v>
      </c>
      <c r="AF26" s="106">
        <v>0</v>
      </c>
      <c r="AG26" s="106">
        <v>0</v>
      </c>
      <c r="AH26" s="106">
        <v>0</v>
      </c>
      <c r="AI26" s="106">
        <v>0</v>
      </c>
      <c r="AJ26" s="107">
        <v>1</v>
      </c>
      <c r="AK26" s="107">
        <v>0</v>
      </c>
      <c r="AL26" s="107">
        <v>1</v>
      </c>
      <c r="AM26" s="107">
        <v>1</v>
      </c>
      <c r="AN26" s="107">
        <v>0</v>
      </c>
      <c r="AO26" s="108">
        <v>1</v>
      </c>
      <c r="AP26" s="108">
        <v>0</v>
      </c>
      <c r="AQ26" s="108">
        <v>0</v>
      </c>
      <c r="AR26" s="108">
        <v>1</v>
      </c>
      <c r="AS26" s="108">
        <v>0</v>
      </c>
    </row>
    <row r="27" spans="1:45" x14ac:dyDescent="0.25">
      <c r="A27" s="93" t="s">
        <v>139</v>
      </c>
      <c r="B27" s="93" t="s">
        <v>139</v>
      </c>
      <c r="C27" s="93"/>
      <c r="D27" s="101">
        <v>1</v>
      </c>
      <c r="E27" s="101">
        <v>0</v>
      </c>
      <c r="F27" s="101">
        <v>0</v>
      </c>
      <c r="G27" s="101">
        <v>0</v>
      </c>
      <c r="H27" s="101">
        <v>0</v>
      </c>
      <c r="I27" s="102">
        <v>1</v>
      </c>
      <c r="J27" s="102">
        <v>1</v>
      </c>
      <c r="K27" s="102">
        <v>1</v>
      </c>
      <c r="L27" s="102">
        <v>1</v>
      </c>
      <c r="M27" s="102">
        <v>1</v>
      </c>
      <c r="N27" s="102">
        <v>1</v>
      </c>
      <c r="O27" s="103">
        <v>1</v>
      </c>
      <c r="P27" s="103">
        <v>1</v>
      </c>
      <c r="Q27" s="103">
        <v>1</v>
      </c>
      <c r="R27" s="103">
        <v>1</v>
      </c>
      <c r="S27" s="103">
        <v>1</v>
      </c>
      <c r="T27" s="103">
        <v>1</v>
      </c>
      <c r="U27" s="104">
        <v>1</v>
      </c>
      <c r="V27" s="104">
        <v>0</v>
      </c>
      <c r="W27" s="104">
        <v>0</v>
      </c>
      <c r="X27" s="104">
        <v>0</v>
      </c>
      <c r="Y27" s="104">
        <v>0</v>
      </c>
      <c r="Z27" s="105">
        <v>1</v>
      </c>
      <c r="AA27" s="105">
        <v>0</v>
      </c>
      <c r="AB27" s="105">
        <v>1</v>
      </c>
      <c r="AC27" s="105">
        <v>1</v>
      </c>
      <c r="AD27" s="105">
        <v>0</v>
      </c>
      <c r="AE27" s="106">
        <v>1</v>
      </c>
      <c r="AF27" s="106">
        <v>0</v>
      </c>
      <c r="AG27" s="106">
        <v>0</v>
      </c>
      <c r="AH27" s="106">
        <v>0</v>
      </c>
      <c r="AI27" s="106">
        <v>1</v>
      </c>
      <c r="AJ27" s="107">
        <v>1</v>
      </c>
      <c r="AK27" s="107">
        <v>1</v>
      </c>
      <c r="AL27" s="107">
        <v>1</v>
      </c>
      <c r="AM27" s="107">
        <v>1</v>
      </c>
      <c r="AN27" s="107">
        <v>1</v>
      </c>
      <c r="AO27" s="108">
        <v>1</v>
      </c>
      <c r="AP27" s="108">
        <v>0</v>
      </c>
      <c r="AQ27" s="108">
        <v>1</v>
      </c>
      <c r="AR27" s="108">
        <v>1</v>
      </c>
      <c r="AS27" s="108">
        <v>0</v>
      </c>
    </row>
    <row r="28" spans="1:45" x14ac:dyDescent="0.25">
      <c r="A28" s="93" t="s">
        <v>140</v>
      </c>
      <c r="B28" s="93" t="s">
        <v>140</v>
      </c>
      <c r="C28" s="93"/>
      <c r="D28" s="101">
        <v>1</v>
      </c>
      <c r="E28" s="101">
        <v>1</v>
      </c>
      <c r="F28" s="101">
        <v>0</v>
      </c>
      <c r="G28" s="101">
        <v>0</v>
      </c>
      <c r="H28" s="101">
        <v>0</v>
      </c>
      <c r="I28" s="102">
        <v>0.999</v>
      </c>
      <c r="J28" s="102">
        <v>1</v>
      </c>
      <c r="K28" s="102">
        <v>0.94</v>
      </c>
      <c r="L28" s="102">
        <v>0.86399999999999999</v>
      </c>
      <c r="M28" s="102">
        <v>1</v>
      </c>
      <c r="N28" s="102">
        <v>1</v>
      </c>
      <c r="O28" s="103">
        <v>1</v>
      </c>
      <c r="P28" s="103">
        <v>1</v>
      </c>
      <c r="Q28" s="103">
        <v>0.86899999999999999</v>
      </c>
      <c r="R28" s="103">
        <v>0.90100000000000002</v>
      </c>
      <c r="S28" s="103">
        <v>1</v>
      </c>
      <c r="T28" s="103">
        <v>1</v>
      </c>
      <c r="U28" s="104">
        <v>1</v>
      </c>
      <c r="V28" s="104">
        <v>0</v>
      </c>
      <c r="W28" s="104">
        <v>0</v>
      </c>
      <c r="X28" s="104">
        <v>0</v>
      </c>
      <c r="Y28" s="104">
        <v>0</v>
      </c>
      <c r="Z28" s="105">
        <v>1</v>
      </c>
      <c r="AA28" s="105">
        <v>1</v>
      </c>
      <c r="AB28" s="105">
        <v>1</v>
      </c>
      <c r="AC28" s="105">
        <v>1</v>
      </c>
      <c r="AD28" s="105">
        <v>1</v>
      </c>
      <c r="AE28" s="106">
        <v>1</v>
      </c>
      <c r="AF28" s="106">
        <v>0</v>
      </c>
      <c r="AG28" s="106">
        <v>0</v>
      </c>
      <c r="AH28" s="106">
        <v>0</v>
      </c>
      <c r="AI28" s="106">
        <v>1</v>
      </c>
      <c r="AJ28" s="107">
        <v>1</v>
      </c>
      <c r="AK28" s="107">
        <v>1</v>
      </c>
      <c r="AL28" s="107">
        <v>1</v>
      </c>
      <c r="AM28" s="107">
        <v>1</v>
      </c>
      <c r="AN28" s="107">
        <v>1</v>
      </c>
      <c r="AO28" s="108">
        <v>1</v>
      </c>
      <c r="AP28" s="108">
        <v>1</v>
      </c>
      <c r="AQ28" s="108">
        <v>1</v>
      </c>
      <c r="AR28" s="108">
        <v>1</v>
      </c>
      <c r="AS28" s="108">
        <v>1</v>
      </c>
    </row>
    <row r="29" spans="1:45" s="95" customFormat="1" x14ac:dyDescent="0.25">
      <c r="A29" s="94" t="s">
        <v>141</v>
      </c>
      <c r="B29" s="94" t="s">
        <v>141</v>
      </c>
      <c r="C29" s="94"/>
      <c r="D29" s="109">
        <v>0.98499999999999999</v>
      </c>
      <c r="E29" s="109">
        <v>1</v>
      </c>
      <c r="F29" s="109">
        <v>0</v>
      </c>
      <c r="G29" s="109">
        <v>0</v>
      </c>
      <c r="H29" s="109">
        <v>1</v>
      </c>
      <c r="I29" s="110">
        <v>0.97099999999999997</v>
      </c>
      <c r="J29" s="110">
        <v>0.78</v>
      </c>
      <c r="K29" s="110">
        <v>0.47099999999999997</v>
      </c>
      <c r="L29" s="110">
        <v>0.42</v>
      </c>
      <c r="M29" s="110">
        <v>0.99099999999999999</v>
      </c>
      <c r="N29" s="110">
        <v>1</v>
      </c>
      <c r="O29" s="111">
        <v>0.96899999999999997</v>
      </c>
      <c r="P29" s="111">
        <v>0.97699999999999998</v>
      </c>
      <c r="Q29" s="111">
        <v>0.41599999999999998</v>
      </c>
      <c r="R29" s="111">
        <v>0.35799999999999998</v>
      </c>
      <c r="S29" s="111">
        <v>0.998</v>
      </c>
      <c r="T29" s="111">
        <v>1</v>
      </c>
      <c r="U29" s="112">
        <v>0.98</v>
      </c>
      <c r="V29" s="112">
        <v>0</v>
      </c>
      <c r="W29" s="112">
        <v>0</v>
      </c>
      <c r="X29" s="112">
        <v>0</v>
      </c>
      <c r="Y29" s="112">
        <v>1</v>
      </c>
      <c r="Z29" s="113">
        <v>0.97099999999999997</v>
      </c>
      <c r="AA29" s="113">
        <v>0.999</v>
      </c>
      <c r="AB29" s="113">
        <v>1</v>
      </c>
      <c r="AC29" s="113">
        <v>1</v>
      </c>
      <c r="AD29" s="113">
        <v>1</v>
      </c>
      <c r="AE29" s="114">
        <v>0.96299999999999997</v>
      </c>
      <c r="AF29" s="114">
        <v>0</v>
      </c>
      <c r="AG29" s="114">
        <v>0</v>
      </c>
      <c r="AH29" s="114">
        <v>0</v>
      </c>
      <c r="AI29" s="114">
        <v>1</v>
      </c>
      <c r="AJ29" s="115">
        <v>1</v>
      </c>
      <c r="AK29" s="115">
        <v>1</v>
      </c>
      <c r="AL29" s="115">
        <v>1</v>
      </c>
      <c r="AM29" s="115">
        <v>0.80300000000000005</v>
      </c>
      <c r="AN29" s="115">
        <v>1</v>
      </c>
      <c r="AO29" s="116">
        <v>0.999</v>
      </c>
      <c r="AP29" s="116">
        <v>1</v>
      </c>
      <c r="AQ29" s="116">
        <v>1</v>
      </c>
      <c r="AR29" s="116">
        <v>0.99956894299597698</v>
      </c>
      <c r="AS29" s="116">
        <v>1</v>
      </c>
    </row>
    <row r="32" spans="1:45" x14ac:dyDescent="0.25">
      <c r="A32" s="100" t="s">
        <v>1356</v>
      </c>
    </row>
  </sheetData>
  <mergeCells count="8">
    <mergeCell ref="AJ2:AN2"/>
    <mergeCell ref="AO2:AS2"/>
    <mergeCell ref="D2:H2"/>
    <mergeCell ref="I2:N2"/>
    <mergeCell ref="O2:T2"/>
    <mergeCell ref="U2:Y2"/>
    <mergeCell ref="Z2:AD2"/>
    <mergeCell ref="AE2:AI2"/>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B30623-84DC-4EC6-8C5C-7B7BB64A70E3}">
  <sheetPr>
    <tabColor theme="2" tint="-0.49995422223578601"/>
  </sheetPr>
  <dimension ref="A1:F547"/>
  <sheetViews>
    <sheetView zoomScale="70" zoomScaleNormal="70" workbookViewId="0">
      <selection activeCell="D44" sqref="D44"/>
    </sheetView>
  </sheetViews>
  <sheetFormatPr defaultColWidth="8.625" defaultRowHeight="15" x14ac:dyDescent="0.25"/>
  <cols>
    <col min="1" max="1" width="13.5" style="80" customWidth="1"/>
    <col min="2" max="2" width="20.375" style="80" customWidth="1"/>
    <col min="3" max="3" width="9.625" style="80" bestFit="1" customWidth="1"/>
    <col min="4" max="4" width="114.875" style="80" customWidth="1"/>
    <col min="5" max="6" width="46.25" style="80" bestFit="1" customWidth="1"/>
    <col min="7" max="16384" width="8.625" style="80"/>
  </cols>
  <sheetData>
    <row r="1" spans="1:6" x14ac:dyDescent="0.25">
      <c r="A1" s="96" t="s">
        <v>142</v>
      </c>
      <c r="B1" s="96" t="s">
        <v>143</v>
      </c>
      <c r="C1" s="96" t="s">
        <v>144</v>
      </c>
      <c r="D1" s="96" t="s">
        <v>145</v>
      </c>
      <c r="E1" s="96" t="s">
        <v>146</v>
      </c>
      <c r="F1" s="96" t="s">
        <v>147</v>
      </c>
    </row>
    <row r="2" spans="1:6" x14ac:dyDescent="0.25">
      <c r="A2" s="80" t="s">
        <v>148</v>
      </c>
      <c r="B2" s="80" t="s">
        <v>149</v>
      </c>
      <c r="C2" s="97" t="s">
        <v>150</v>
      </c>
      <c r="D2" s="80" t="s">
        <v>151</v>
      </c>
      <c r="E2" s="80" t="s">
        <v>135</v>
      </c>
      <c r="F2" s="80" t="s">
        <v>135</v>
      </c>
    </row>
    <row r="3" spans="1:6" x14ac:dyDescent="0.25">
      <c r="A3" s="80" t="s">
        <v>148</v>
      </c>
      <c r="B3" s="80" t="s">
        <v>149</v>
      </c>
      <c r="C3" s="97" t="s">
        <v>152</v>
      </c>
      <c r="D3" s="80" t="s">
        <v>153</v>
      </c>
      <c r="E3" s="80" t="s">
        <v>135</v>
      </c>
      <c r="F3" s="80" t="s">
        <v>135</v>
      </c>
    </row>
    <row r="4" spans="1:6" x14ac:dyDescent="0.25">
      <c r="A4" s="80" t="s">
        <v>154</v>
      </c>
      <c r="B4" s="80" t="s">
        <v>155</v>
      </c>
      <c r="C4" s="97" t="s">
        <v>156</v>
      </c>
      <c r="D4" s="80" t="s">
        <v>157</v>
      </c>
      <c r="E4" s="80" t="s">
        <v>135</v>
      </c>
      <c r="F4" s="80" t="s">
        <v>135</v>
      </c>
    </row>
    <row r="5" spans="1:6" x14ac:dyDescent="0.25">
      <c r="A5" s="80" t="s">
        <v>154</v>
      </c>
      <c r="B5" s="80" t="s">
        <v>155</v>
      </c>
      <c r="C5" s="97" t="s">
        <v>158</v>
      </c>
      <c r="D5" s="80" t="s">
        <v>159</v>
      </c>
      <c r="E5" s="80" t="s">
        <v>135</v>
      </c>
      <c r="F5" s="80" t="s">
        <v>135</v>
      </c>
    </row>
    <row r="6" spans="1:6" x14ac:dyDescent="0.25">
      <c r="A6" s="80" t="s">
        <v>160</v>
      </c>
      <c r="B6" s="80" t="s">
        <v>161</v>
      </c>
      <c r="C6" s="97" t="s">
        <v>162</v>
      </c>
      <c r="D6" s="80" t="s">
        <v>163</v>
      </c>
      <c r="E6" s="80" t="s">
        <v>135</v>
      </c>
      <c r="F6" s="80" t="s">
        <v>135</v>
      </c>
    </row>
    <row r="7" spans="1:6" x14ac:dyDescent="0.25">
      <c r="A7" s="80" t="s">
        <v>160</v>
      </c>
      <c r="B7" s="80" t="s">
        <v>161</v>
      </c>
      <c r="C7" s="97" t="s">
        <v>164</v>
      </c>
      <c r="D7" s="80" t="s">
        <v>165</v>
      </c>
      <c r="E7" s="80" t="s">
        <v>135</v>
      </c>
      <c r="F7" s="80" t="s">
        <v>135</v>
      </c>
    </row>
    <row r="8" spans="1:6" x14ac:dyDescent="0.25">
      <c r="A8" s="80" t="s">
        <v>166</v>
      </c>
      <c r="B8" s="80" t="s">
        <v>167</v>
      </c>
      <c r="C8" s="97" t="s">
        <v>168</v>
      </c>
      <c r="D8" s="80" t="s">
        <v>169</v>
      </c>
      <c r="E8" s="80" t="s">
        <v>135</v>
      </c>
      <c r="F8" s="80" t="s">
        <v>135</v>
      </c>
    </row>
    <row r="9" spans="1:6" x14ac:dyDescent="0.25">
      <c r="A9" s="80" t="s">
        <v>166</v>
      </c>
      <c r="B9" s="80" t="s">
        <v>167</v>
      </c>
      <c r="C9" s="97" t="s">
        <v>170</v>
      </c>
      <c r="D9" s="80" t="s">
        <v>171</v>
      </c>
      <c r="E9" s="80" t="s">
        <v>135</v>
      </c>
      <c r="F9" s="80" t="s">
        <v>135</v>
      </c>
    </row>
    <row r="10" spans="1:6" x14ac:dyDescent="0.25">
      <c r="A10" s="80" t="s">
        <v>160</v>
      </c>
      <c r="B10" s="80" t="s">
        <v>161</v>
      </c>
      <c r="C10" s="97" t="s">
        <v>172</v>
      </c>
      <c r="D10" s="80" t="s">
        <v>173</v>
      </c>
      <c r="E10" s="80" t="s">
        <v>135</v>
      </c>
      <c r="F10" s="80" t="s">
        <v>135</v>
      </c>
    </row>
    <row r="11" spans="1:6" x14ac:dyDescent="0.25">
      <c r="A11" s="80" t="s">
        <v>154</v>
      </c>
      <c r="B11" s="80" t="s">
        <v>155</v>
      </c>
      <c r="C11" s="97" t="s">
        <v>174</v>
      </c>
      <c r="D11" s="80" t="s">
        <v>175</v>
      </c>
      <c r="E11" s="80" t="s">
        <v>112</v>
      </c>
      <c r="F11" s="80" t="s">
        <v>115</v>
      </c>
    </row>
    <row r="12" spans="1:6" x14ac:dyDescent="0.25">
      <c r="A12" s="80" t="s">
        <v>154</v>
      </c>
      <c r="B12" s="80" t="s">
        <v>155</v>
      </c>
      <c r="C12" s="97">
        <v>46342</v>
      </c>
      <c r="D12" s="80" t="s">
        <v>176</v>
      </c>
      <c r="E12" s="80" t="s">
        <v>112</v>
      </c>
      <c r="F12" s="80" t="s">
        <v>113</v>
      </c>
    </row>
    <row r="13" spans="1:6" x14ac:dyDescent="0.25">
      <c r="A13" s="80" t="s">
        <v>154</v>
      </c>
      <c r="B13" s="80" t="s">
        <v>155</v>
      </c>
      <c r="C13" s="97" t="s">
        <v>177</v>
      </c>
      <c r="D13" s="80" t="s">
        <v>176</v>
      </c>
      <c r="E13" s="80" t="s">
        <v>112</v>
      </c>
      <c r="F13" s="80" t="s">
        <v>113</v>
      </c>
    </row>
    <row r="14" spans="1:6" x14ac:dyDescent="0.25">
      <c r="A14" s="80" t="s">
        <v>178</v>
      </c>
      <c r="B14" s="80" t="s">
        <v>179</v>
      </c>
      <c r="C14" s="97" t="s">
        <v>180</v>
      </c>
      <c r="D14" s="80" t="s">
        <v>181</v>
      </c>
      <c r="E14" s="80" t="s">
        <v>112</v>
      </c>
      <c r="F14" s="80" t="s">
        <v>113</v>
      </c>
    </row>
    <row r="15" spans="1:6" x14ac:dyDescent="0.25">
      <c r="A15" s="80" t="s">
        <v>178</v>
      </c>
      <c r="B15" s="80" t="s">
        <v>179</v>
      </c>
      <c r="C15" s="97" t="s">
        <v>182</v>
      </c>
      <c r="D15" s="80" t="s">
        <v>183</v>
      </c>
      <c r="E15" s="80" t="s">
        <v>112</v>
      </c>
      <c r="F15" s="80" t="s">
        <v>115</v>
      </c>
    </row>
    <row r="16" spans="1:6" x14ac:dyDescent="0.25">
      <c r="A16" s="80" t="s">
        <v>178</v>
      </c>
      <c r="B16" s="80" t="s">
        <v>179</v>
      </c>
      <c r="C16" s="97" t="s">
        <v>184</v>
      </c>
      <c r="D16" s="80" t="s">
        <v>185</v>
      </c>
      <c r="E16" s="80" t="s">
        <v>112</v>
      </c>
      <c r="F16" s="80" t="s">
        <v>115</v>
      </c>
    </row>
    <row r="17" spans="1:6" x14ac:dyDescent="0.25">
      <c r="A17" s="80" t="s">
        <v>178</v>
      </c>
      <c r="B17" s="80" t="s">
        <v>179</v>
      </c>
      <c r="C17" s="97" t="s">
        <v>186</v>
      </c>
      <c r="D17" s="80" t="s">
        <v>187</v>
      </c>
      <c r="E17" s="80" t="s">
        <v>112</v>
      </c>
      <c r="F17" s="80" t="s">
        <v>114</v>
      </c>
    </row>
    <row r="18" spans="1:6" x14ac:dyDescent="0.25">
      <c r="A18" s="80" t="s">
        <v>178</v>
      </c>
      <c r="B18" s="80" t="s">
        <v>179</v>
      </c>
      <c r="C18" s="97" t="s">
        <v>188</v>
      </c>
      <c r="D18" s="80" t="s">
        <v>189</v>
      </c>
      <c r="E18" s="80" t="s">
        <v>112</v>
      </c>
      <c r="F18" s="80" t="s">
        <v>113</v>
      </c>
    </row>
    <row r="19" spans="1:6" x14ac:dyDescent="0.25">
      <c r="A19" s="80" t="s">
        <v>166</v>
      </c>
      <c r="B19" s="80" t="s">
        <v>167</v>
      </c>
      <c r="C19" s="97" t="s">
        <v>190</v>
      </c>
      <c r="D19" s="80" t="s">
        <v>191</v>
      </c>
      <c r="E19" s="80" t="s">
        <v>112</v>
      </c>
      <c r="F19" s="80" t="s">
        <v>113</v>
      </c>
    </row>
    <row r="20" spans="1:6" x14ac:dyDescent="0.25">
      <c r="A20" s="80" t="s">
        <v>178</v>
      </c>
      <c r="B20" s="80" t="s">
        <v>179</v>
      </c>
      <c r="C20" s="97" t="s">
        <v>192</v>
      </c>
      <c r="D20" s="80" t="s">
        <v>193</v>
      </c>
      <c r="E20" s="80" t="s">
        <v>112</v>
      </c>
      <c r="F20" s="80" t="s">
        <v>115</v>
      </c>
    </row>
    <row r="21" spans="1:6" x14ac:dyDescent="0.25">
      <c r="A21" s="80" t="s">
        <v>178</v>
      </c>
      <c r="B21" s="80" t="s">
        <v>179</v>
      </c>
      <c r="C21" s="97" t="s">
        <v>194</v>
      </c>
      <c r="D21" s="80" t="s">
        <v>195</v>
      </c>
      <c r="E21" s="80" t="s">
        <v>112</v>
      </c>
      <c r="F21" s="80" t="s">
        <v>115</v>
      </c>
    </row>
    <row r="22" spans="1:6" x14ac:dyDescent="0.25">
      <c r="A22" s="80" t="s">
        <v>178</v>
      </c>
      <c r="B22" s="80" t="s">
        <v>179</v>
      </c>
      <c r="C22" s="97" t="s">
        <v>196</v>
      </c>
      <c r="D22" s="80" t="s">
        <v>197</v>
      </c>
      <c r="E22" s="80" t="s">
        <v>112</v>
      </c>
      <c r="F22" s="80" t="s">
        <v>115</v>
      </c>
    </row>
    <row r="23" spans="1:6" x14ac:dyDescent="0.25">
      <c r="A23" s="80" t="s">
        <v>178</v>
      </c>
      <c r="B23" s="80" t="s">
        <v>179</v>
      </c>
      <c r="C23" s="97" t="s">
        <v>198</v>
      </c>
      <c r="D23" s="80" t="s">
        <v>199</v>
      </c>
      <c r="E23" s="80" t="s">
        <v>112</v>
      </c>
      <c r="F23" s="80" t="s">
        <v>115</v>
      </c>
    </row>
    <row r="24" spans="1:6" x14ac:dyDescent="0.25">
      <c r="A24" s="80" t="s">
        <v>166</v>
      </c>
      <c r="B24" s="80" t="s">
        <v>167</v>
      </c>
      <c r="C24" s="97" t="s">
        <v>200</v>
      </c>
      <c r="D24" s="80" t="s">
        <v>201</v>
      </c>
      <c r="E24" s="80" t="s">
        <v>116</v>
      </c>
      <c r="F24" s="80" t="s">
        <v>118</v>
      </c>
    </row>
    <row r="25" spans="1:6" x14ac:dyDescent="0.25">
      <c r="A25" s="80" t="s">
        <v>166</v>
      </c>
      <c r="B25" s="80" t="s">
        <v>167</v>
      </c>
      <c r="C25" s="97" t="s">
        <v>202</v>
      </c>
      <c r="D25" s="80" t="s">
        <v>203</v>
      </c>
      <c r="E25" s="80" t="s">
        <v>116</v>
      </c>
      <c r="F25" s="80" t="s">
        <v>118</v>
      </c>
    </row>
    <row r="26" spans="1:6" x14ac:dyDescent="0.25">
      <c r="A26" s="80" t="s">
        <v>204</v>
      </c>
      <c r="B26" s="80" t="s">
        <v>205</v>
      </c>
      <c r="C26" s="97" t="s">
        <v>206</v>
      </c>
      <c r="D26" s="80" t="s">
        <v>207</v>
      </c>
      <c r="E26" s="80" t="s">
        <v>116</v>
      </c>
      <c r="F26" s="80" t="s">
        <v>118</v>
      </c>
    </row>
    <row r="27" spans="1:6" x14ac:dyDescent="0.25">
      <c r="A27" s="80" t="s">
        <v>204</v>
      </c>
      <c r="B27" s="80" t="s">
        <v>205</v>
      </c>
      <c r="C27" s="97" t="s">
        <v>208</v>
      </c>
      <c r="D27" s="80" t="s">
        <v>209</v>
      </c>
      <c r="E27" s="80" t="s">
        <v>116</v>
      </c>
      <c r="F27" s="80" t="s">
        <v>118</v>
      </c>
    </row>
    <row r="28" spans="1:6" x14ac:dyDescent="0.25">
      <c r="A28" s="80" t="s">
        <v>210</v>
      </c>
      <c r="B28" s="80" t="s">
        <v>211</v>
      </c>
      <c r="C28" s="97" t="s">
        <v>212</v>
      </c>
      <c r="D28" s="80" t="s">
        <v>213</v>
      </c>
      <c r="E28" s="80" t="s">
        <v>116</v>
      </c>
      <c r="F28" s="80" t="s">
        <v>118</v>
      </c>
    </row>
    <row r="29" spans="1:6" x14ac:dyDescent="0.25">
      <c r="A29" s="80" t="s">
        <v>210</v>
      </c>
      <c r="B29" s="80" t="s">
        <v>211</v>
      </c>
      <c r="C29" s="97" t="s">
        <v>214</v>
      </c>
      <c r="D29" s="80" t="s">
        <v>215</v>
      </c>
      <c r="E29" s="80" t="s">
        <v>116</v>
      </c>
      <c r="F29" s="80" t="s">
        <v>118</v>
      </c>
    </row>
    <row r="30" spans="1:6" x14ac:dyDescent="0.25">
      <c r="A30" s="80" t="s">
        <v>204</v>
      </c>
      <c r="B30" s="80" t="s">
        <v>205</v>
      </c>
      <c r="C30" s="97" t="s">
        <v>216</v>
      </c>
      <c r="D30" s="80" t="s">
        <v>217</v>
      </c>
      <c r="E30" s="80" t="s">
        <v>116</v>
      </c>
      <c r="F30" s="80" t="s">
        <v>117</v>
      </c>
    </row>
    <row r="31" spans="1:6" x14ac:dyDescent="0.25">
      <c r="A31" s="80" t="s">
        <v>204</v>
      </c>
      <c r="B31" s="80" t="s">
        <v>205</v>
      </c>
      <c r="C31" s="97" t="s">
        <v>218</v>
      </c>
      <c r="D31" s="80" t="s">
        <v>219</v>
      </c>
      <c r="E31" s="80" t="s">
        <v>116</v>
      </c>
      <c r="F31" s="80" t="s">
        <v>118</v>
      </c>
    </row>
    <row r="32" spans="1:6" x14ac:dyDescent="0.25">
      <c r="A32" s="80" t="s">
        <v>204</v>
      </c>
      <c r="B32" s="80" t="s">
        <v>205</v>
      </c>
      <c r="C32" s="97" t="s">
        <v>220</v>
      </c>
      <c r="D32" s="80" t="s">
        <v>221</v>
      </c>
      <c r="E32" s="80" t="s">
        <v>116</v>
      </c>
      <c r="F32" s="80" t="s">
        <v>120</v>
      </c>
    </row>
    <row r="33" spans="1:6" x14ac:dyDescent="0.25">
      <c r="A33" s="80" t="s">
        <v>148</v>
      </c>
      <c r="B33" s="80" t="s">
        <v>149</v>
      </c>
      <c r="C33" s="97" t="s">
        <v>222</v>
      </c>
      <c r="D33" s="80" t="s">
        <v>223</v>
      </c>
      <c r="E33" s="80" t="s">
        <v>116</v>
      </c>
      <c r="F33" s="80" t="s">
        <v>118</v>
      </c>
    </row>
    <row r="34" spans="1:6" x14ac:dyDescent="0.25">
      <c r="A34" s="80" t="s">
        <v>148</v>
      </c>
      <c r="B34" s="80" t="s">
        <v>149</v>
      </c>
      <c r="C34" s="97" t="s">
        <v>224</v>
      </c>
      <c r="D34" s="80" t="s">
        <v>225</v>
      </c>
      <c r="E34" s="80" t="s">
        <v>116</v>
      </c>
      <c r="F34" s="80" t="s">
        <v>117</v>
      </c>
    </row>
    <row r="35" spans="1:6" x14ac:dyDescent="0.25">
      <c r="A35" s="80" t="s">
        <v>148</v>
      </c>
      <c r="B35" s="80" t="s">
        <v>149</v>
      </c>
      <c r="C35" s="97" t="s">
        <v>226</v>
      </c>
      <c r="D35" s="80" t="s">
        <v>227</v>
      </c>
      <c r="E35" s="80" t="s">
        <v>116</v>
      </c>
      <c r="F35" s="80" t="s">
        <v>119</v>
      </c>
    </row>
    <row r="36" spans="1:6" x14ac:dyDescent="0.25">
      <c r="A36" s="80" t="s">
        <v>148</v>
      </c>
      <c r="B36" s="80" t="s">
        <v>149</v>
      </c>
      <c r="C36" s="97" t="s">
        <v>228</v>
      </c>
      <c r="D36" s="80" t="s">
        <v>229</v>
      </c>
      <c r="E36" s="80" t="s">
        <v>116</v>
      </c>
      <c r="F36" s="80" t="s">
        <v>118</v>
      </c>
    </row>
    <row r="37" spans="1:6" x14ac:dyDescent="0.25">
      <c r="A37" s="80" t="s">
        <v>154</v>
      </c>
      <c r="B37" s="80" t="s">
        <v>155</v>
      </c>
      <c r="C37" s="97">
        <v>46332</v>
      </c>
      <c r="D37" s="80" t="s">
        <v>230</v>
      </c>
      <c r="E37" s="80" t="s">
        <v>116</v>
      </c>
      <c r="F37" s="80" t="s">
        <v>120</v>
      </c>
    </row>
    <row r="38" spans="1:6" x14ac:dyDescent="0.25">
      <c r="A38" s="80" t="s">
        <v>154</v>
      </c>
      <c r="B38" s="80" t="s">
        <v>155</v>
      </c>
      <c r="C38" s="97" t="s">
        <v>231</v>
      </c>
      <c r="D38" s="80" t="s">
        <v>230</v>
      </c>
      <c r="E38" s="80" t="s">
        <v>116</v>
      </c>
      <c r="F38" s="80" t="s">
        <v>120</v>
      </c>
    </row>
    <row r="39" spans="1:6" x14ac:dyDescent="0.25">
      <c r="A39" s="80" t="s">
        <v>154</v>
      </c>
      <c r="B39" s="80" t="s">
        <v>155</v>
      </c>
      <c r="C39" s="97" t="s">
        <v>232</v>
      </c>
      <c r="D39" s="80" t="s">
        <v>233</v>
      </c>
      <c r="E39" s="80" t="s">
        <v>116</v>
      </c>
      <c r="F39" s="80" t="s">
        <v>117</v>
      </c>
    </row>
    <row r="40" spans="1:6" x14ac:dyDescent="0.25">
      <c r="A40" s="80" t="s">
        <v>154</v>
      </c>
      <c r="B40" s="80" t="s">
        <v>155</v>
      </c>
      <c r="C40" s="97" t="s">
        <v>234</v>
      </c>
      <c r="D40" s="80" t="s">
        <v>235</v>
      </c>
      <c r="E40" s="80" t="s">
        <v>116</v>
      </c>
      <c r="F40" s="80" t="s">
        <v>120</v>
      </c>
    </row>
    <row r="41" spans="1:6" x14ac:dyDescent="0.25">
      <c r="A41" s="80" t="s">
        <v>154</v>
      </c>
      <c r="B41" s="80" t="s">
        <v>155</v>
      </c>
      <c r="C41" s="97" t="s">
        <v>236</v>
      </c>
      <c r="D41" s="80" t="s">
        <v>237</v>
      </c>
      <c r="E41" s="80" t="s">
        <v>116</v>
      </c>
      <c r="F41" s="80" t="s">
        <v>118</v>
      </c>
    </row>
    <row r="42" spans="1:6" x14ac:dyDescent="0.25">
      <c r="A42" s="80" t="s">
        <v>154</v>
      </c>
      <c r="B42" s="80" t="s">
        <v>155</v>
      </c>
      <c r="C42" s="97" t="s">
        <v>238</v>
      </c>
      <c r="D42" s="80" t="s">
        <v>239</v>
      </c>
      <c r="E42" s="80" t="s">
        <v>116</v>
      </c>
      <c r="F42" s="80" t="s">
        <v>120</v>
      </c>
    </row>
    <row r="43" spans="1:6" x14ac:dyDescent="0.25">
      <c r="A43" s="80" t="s">
        <v>154</v>
      </c>
      <c r="B43" s="80" t="s">
        <v>155</v>
      </c>
      <c r="C43" s="97">
        <v>46362</v>
      </c>
      <c r="D43" s="80" t="s">
        <v>240</v>
      </c>
      <c r="E43" s="80" t="s">
        <v>116</v>
      </c>
      <c r="F43" s="80" t="s">
        <v>119</v>
      </c>
    </row>
    <row r="44" spans="1:6" x14ac:dyDescent="0.25">
      <c r="A44" s="80" t="s">
        <v>154</v>
      </c>
      <c r="B44" s="80" t="s">
        <v>155</v>
      </c>
      <c r="C44" s="97" t="s">
        <v>241</v>
      </c>
      <c r="D44" s="80" t="s">
        <v>240</v>
      </c>
      <c r="E44" s="80" t="s">
        <v>116</v>
      </c>
      <c r="F44" s="80" t="s">
        <v>119</v>
      </c>
    </row>
    <row r="45" spans="1:6" x14ac:dyDescent="0.25">
      <c r="A45" s="80" t="s">
        <v>154</v>
      </c>
      <c r="B45" s="80" t="s">
        <v>155</v>
      </c>
      <c r="C45" s="97">
        <v>46311</v>
      </c>
      <c r="D45" s="80" t="s">
        <v>242</v>
      </c>
      <c r="E45" s="80" t="s">
        <v>116</v>
      </c>
      <c r="F45" s="80" t="s">
        <v>117</v>
      </c>
    </row>
    <row r="46" spans="1:6" x14ac:dyDescent="0.25">
      <c r="A46" s="80" t="s">
        <v>154</v>
      </c>
      <c r="B46" s="80" t="s">
        <v>155</v>
      </c>
      <c r="C46" s="97" t="s">
        <v>243</v>
      </c>
      <c r="D46" s="80" t="s">
        <v>242</v>
      </c>
      <c r="E46" s="80" t="s">
        <v>116</v>
      </c>
      <c r="F46" s="80" t="s">
        <v>117</v>
      </c>
    </row>
    <row r="47" spans="1:6" x14ac:dyDescent="0.25">
      <c r="A47" s="80" t="s">
        <v>154</v>
      </c>
      <c r="B47" s="80" t="s">
        <v>155</v>
      </c>
      <c r="C47" s="97" t="s">
        <v>244</v>
      </c>
      <c r="D47" s="80" t="s">
        <v>245</v>
      </c>
      <c r="E47" s="80" t="s">
        <v>116</v>
      </c>
      <c r="F47" s="80" t="s">
        <v>122</v>
      </c>
    </row>
    <row r="48" spans="1:6" x14ac:dyDescent="0.25">
      <c r="A48" s="80" t="s">
        <v>154</v>
      </c>
      <c r="B48" s="80" t="s">
        <v>155</v>
      </c>
      <c r="C48" s="97" t="s">
        <v>246</v>
      </c>
      <c r="D48" s="80" t="s">
        <v>247</v>
      </c>
      <c r="E48" s="80" t="s">
        <v>116</v>
      </c>
      <c r="F48" s="80" t="s">
        <v>118</v>
      </c>
    </row>
    <row r="49" spans="1:6" x14ac:dyDescent="0.25">
      <c r="A49" s="80" t="s">
        <v>248</v>
      </c>
      <c r="B49" s="80" t="s">
        <v>249</v>
      </c>
      <c r="C49" s="97" t="s">
        <v>250</v>
      </c>
      <c r="D49" s="80" t="s">
        <v>251</v>
      </c>
      <c r="E49" s="80" t="s">
        <v>116</v>
      </c>
      <c r="F49" s="80" t="s">
        <v>121</v>
      </c>
    </row>
    <row r="50" spans="1:6" x14ac:dyDescent="0.25">
      <c r="A50" s="80" t="s">
        <v>166</v>
      </c>
      <c r="B50" s="80" t="s">
        <v>167</v>
      </c>
      <c r="C50" s="97" t="s">
        <v>252</v>
      </c>
      <c r="D50" s="80" t="s">
        <v>253</v>
      </c>
      <c r="E50" s="80" t="s">
        <v>116</v>
      </c>
      <c r="F50" s="80" t="s">
        <v>121</v>
      </c>
    </row>
    <row r="51" spans="1:6" x14ac:dyDescent="0.25">
      <c r="A51" s="80" t="s">
        <v>166</v>
      </c>
      <c r="B51" s="80" t="s">
        <v>167</v>
      </c>
      <c r="C51" s="97" t="s">
        <v>254</v>
      </c>
      <c r="D51" s="80" t="s">
        <v>255</v>
      </c>
      <c r="E51" s="80" t="s">
        <v>116</v>
      </c>
      <c r="F51" s="80" t="s">
        <v>121</v>
      </c>
    </row>
    <row r="52" spans="1:6" x14ac:dyDescent="0.25">
      <c r="A52" s="80" t="s">
        <v>166</v>
      </c>
      <c r="B52" s="80" t="s">
        <v>167</v>
      </c>
      <c r="C52" s="97" t="s">
        <v>256</v>
      </c>
      <c r="D52" s="80" t="s">
        <v>257</v>
      </c>
      <c r="E52" s="80" t="s">
        <v>116</v>
      </c>
      <c r="F52" s="80" t="s">
        <v>120</v>
      </c>
    </row>
    <row r="53" spans="1:6" x14ac:dyDescent="0.25">
      <c r="A53" s="80" t="s">
        <v>204</v>
      </c>
      <c r="B53" s="80" t="s">
        <v>205</v>
      </c>
      <c r="C53" s="97" t="s">
        <v>258</v>
      </c>
      <c r="D53" s="80" t="s">
        <v>259</v>
      </c>
      <c r="E53" s="80" t="s">
        <v>116</v>
      </c>
      <c r="F53" s="80" t="s">
        <v>122</v>
      </c>
    </row>
    <row r="54" spans="1:6" x14ac:dyDescent="0.25">
      <c r="A54" s="80" t="s">
        <v>204</v>
      </c>
      <c r="B54" s="80" t="s">
        <v>205</v>
      </c>
      <c r="C54" s="97" t="s">
        <v>260</v>
      </c>
      <c r="D54" s="80" t="s">
        <v>261</v>
      </c>
      <c r="E54" s="80" t="s">
        <v>116</v>
      </c>
      <c r="F54" s="80" t="s">
        <v>118</v>
      </c>
    </row>
    <row r="55" spans="1:6" x14ac:dyDescent="0.25">
      <c r="A55" s="80" t="s">
        <v>204</v>
      </c>
      <c r="B55" s="80" t="s">
        <v>205</v>
      </c>
      <c r="C55" s="97" t="s">
        <v>262</v>
      </c>
      <c r="D55" s="80" t="s">
        <v>263</v>
      </c>
      <c r="E55" s="80" t="s">
        <v>116</v>
      </c>
      <c r="F55" s="80" t="s">
        <v>118</v>
      </c>
    </row>
    <row r="56" spans="1:6" x14ac:dyDescent="0.25">
      <c r="A56" s="80" t="s">
        <v>204</v>
      </c>
      <c r="B56" s="80" t="s">
        <v>205</v>
      </c>
      <c r="C56" s="97" t="s">
        <v>264</v>
      </c>
      <c r="D56" s="80" t="s">
        <v>265</v>
      </c>
      <c r="E56" s="80" t="s">
        <v>116</v>
      </c>
      <c r="F56" s="80" t="s">
        <v>120</v>
      </c>
    </row>
    <row r="57" spans="1:6" x14ac:dyDescent="0.25">
      <c r="A57" s="80" t="s">
        <v>204</v>
      </c>
      <c r="B57" s="80" t="s">
        <v>205</v>
      </c>
      <c r="C57" s="97" t="s">
        <v>266</v>
      </c>
      <c r="D57" s="80" t="s">
        <v>267</v>
      </c>
      <c r="E57" s="80" t="s">
        <v>116</v>
      </c>
      <c r="F57" s="80" t="s">
        <v>120</v>
      </c>
    </row>
    <row r="58" spans="1:6" x14ac:dyDescent="0.25">
      <c r="A58" s="80" t="s">
        <v>204</v>
      </c>
      <c r="B58" s="80" t="s">
        <v>205</v>
      </c>
      <c r="C58" s="97" t="s">
        <v>268</v>
      </c>
      <c r="D58" s="80" t="s">
        <v>269</v>
      </c>
      <c r="E58" s="80" t="s">
        <v>116</v>
      </c>
      <c r="F58" s="80" t="s">
        <v>117</v>
      </c>
    </row>
    <row r="59" spans="1:6" x14ac:dyDescent="0.25">
      <c r="A59" s="80" t="s">
        <v>204</v>
      </c>
      <c r="B59" s="80" t="s">
        <v>205</v>
      </c>
      <c r="C59" s="97" t="s">
        <v>270</v>
      </c>
      <c r="D59" s="80" t="s">
        <v>271</v>
      </c>
      <c r="E59" s="80" t="s">
        <v>116</v>
      </c>
      <c r="F59" s="80" t="s">
        <v>117</v>
      </c>
    </row>
    <row r="60" spans="1:6" x14ac:dyDescent="0.25">
      <c r="A60" s="80" t="s">
        <v>204</v>
      </c>
      <c r="B60" s="80" t="s">
        <v>205</v>
      </c>
      <c r="C60" s="97" t="s">
        <v>272</v>
      </c>
      <c r="D60" s="80" t="s">
        <v>273</v>
      </c>
      <c r="E60" s="80" t="s">
        <v>116</v>
      </c>
      <c r="F60" s="80" t="s">
        <v>117</v>
      </c>
    </row>
    <row r="61" spans="1:6" x14ac:dyDescent="0.25">
      <c r="A61" s="80" t="s">
        <v>204</v>
      </c>
      <c r="B61" s="80" t="s">
        <v>205</v>
      </c>
      <c r="C61" s="97" t="s">
        <v>274</v>
      </c>
      <c r="D61" s="80" t="s">
        <v>275</v>
      </c>
      <c r="E61" s="80" t="s">
        <v>116</v>
      </c>
      <c r="F61" s="80" t="s">
        <v>117</v>
      </c>
    </row>
    <row r="62" spans="1:6" x14ac:dyDescent="0.25">
      <c r="A62" s="80" t="s">
        <v>204</v>
      </c>
      <c r="B62" s="80" t="s">
        <v>205</v>
      </c>
      <c r="C62" s="97" t="s">
        <v>276</v>
      </c>
      <c r="D62" s="80" t="s">
        <v>277</v>
      </c>
      <c r="E62" s="80" t="s">
        <v>116</v>
      </c>
      <c r="F62" s="80" t="s">
        <v>117</v>
      </c>
    </row>
    <row r="63" spans="1:6" x14ac:dyDescent="0.25">
      <c r="A63" s="80" t="s">
        <v>204</v>
      </c>
      <c r="B63" s="80" t="s">
        <v>205</v>
      </c>
      <c r="C63" s="97" t="s">
        <v>278</v>
      </c>
      <c r="D63" s="80" t="s">
        <v>279</v>
      </c>
      <c r="E63" s="80" t="s">
        <v>116</v>
      </c>
      <c r="F63" s="80" t="s">
        <v>117</v>
      </c>
    </row>
    <row r="64" spans="1:6" x14ac:dyDescent="0.25">
      <c r="A64" s="80" t="s">
        <v>204</v>
      </c>
      <c r="B64" s="80" t="s">
        <v>205</v>
      </c>
      <c r="C64" s="97" t="s">
        <v>280</v>
      </c>
      <c r="D64" s="80" t="s">
        <v>281</v>
      </c>
      <c r="E64" s="80" t="s">
        <v>116</v>
      </c>
      <c r="F64" s="80" t="s">
        <v>117</v>
      </c>
    </row>
    <row r="65" spans="1:6" x14ac:dyDescent="0.25">
      <c r="A65" s="80" t="s">
        <v>204</v>
      </c>
      <c r="B65" s="80" t="s">
        <v>205</v>
      </c>
      <c r="C65" s="97" t="s">
        <v>282</v>
      </c>
      <c r="D65" s="80" t="s">
        <v>283</v>
      </c>
      <c r="E65" s="80" t="s">
        <v>116</v>
      </c>
      <c r="F65" s="80" t="s">
        <v>117</v>
      </c>
    </row>
    <row r="66" spans="1:6" x14ac:dyDescent="0.25">
      <c r="A66" s="80" t="s">
        <v>204</v>
      </c>
      <c r="B66" s="80" t="s">
        <v>205</v>
      </c>
      <c r="C66" s="97" t="s">
        <v>284</v>
      </c>
      <c r="D66" s="80" t="s">
        <v>285</v>
      </c>
      <c r="E66" s="80" t="s">
        <v>116</v>
      </c>
      <c r="F66" s="80" t="s">
        <v>117</v>
      </c>
    </row>
    <row r="67" spans="1:6" x14ac:dyDescent="0.25">
      <c r="A67" s="80" t="s">
        <v>166</v>
      </c>
      <c r="B67" s="80" t="s">
        <v>167</v>
      </c>
      <c r="C67" s="97" t="s">
        <v>286</v>
      </c>
      <c r="D67" s="80" t="s">
        <v>287</v>
      </c>
      <c r="E67" s="80" t="s">
        <v>116</v>
      </c>
      <c r="F67" s="80" t="s">
        <v>120</v>
      </c>
    </row>
    <row r="68" spans="1:6" x14ac:dyDescent="0.25">
      <c r="A68" s="80" t="s">
        <v>166</v>
      </c>
      <c r="B68" s="80" t="s">
        <v>167</v>
      </c>
      <c r="C68" s="97" t="s">
        <v>288</v>
      </c>
      <c r="D68" s="80" t="s">
        <v>289</v>
      </c>
      <c r="E68" s="80" t="s">
        <v>116</v>
      </c>
      <c r="F68" s="80" t="s">
        <v>120</v>
      </c>
    </row>
    <row r="69" spans="1:6" x14ac:dyDescent="0.25">
      <c r="A69" s="80" t="s">
        <v>166</v>
      </c>
      <c r="B69" s="80" t="s">
        <v>167</v>
      </c>
      <c r="C69" s="97" t="s">
        <v>290</v>
      </c>
      <c r="D69" s="80" t="s">
        <v>291</v>
      </c>
      <c r="E69" s="80" t="s">
        <v>116</v>
      </c>
      <c r="F69" s="80" t="s">
        <v>121</v>
      </c>
    </row>
    <row r="70" spans="1:6" x14ac:dyDescent="0.25">
      <c r="A70" s="80" t="s">
        <v>166</v>
      </c>
      <c r="B70" s="80" t="s">
        <v>167</v>
      </c>
      <c r="C70" s="97" t="s">
        <v>292</v>
      </c>
      <c r="D70" s="80" t="s">
        <v>293</v>
      </c>
      <c r="E70" s="80" t="s">
        <v>116</v>
      </c>
      <c r="F70" s="80" t="s">
        <v>120</v>
      </c>
    </row>
    <row r="71" spans="1:6" x14ac:dyDescent="0.25">
      <c r="A71" s="80" t="s">
        <v>166</v>
      </c>
      <c r="B71" s="80" t="s">
        <v>167</v>
      </c>
      <c r="C71" s="97" t="s">
        <v>294</v>
      </c>
      <c r="D71" s="80" t="s">
        <v>295</v>
      </c>
      <c r="E71" s="80" t="s">
        <v>116</v>
      </c>
      <c r="F71" s="80" t="s">
        <v>119</v>
      </c>
    </row>
    <row r="72" spans="1:6" x14ac:dyDescent="0.25">
      <c r="A72" s="80" t="s">
        <v>166</v>
      </c>
      <c r="B72" s="80" t="s">
        <v>167</v>
      </c>
      <c r="C72" s="97" t="s">
        <v>296</v>
      </c>
      <c r="D72" s="80" t="s">
        <v>297</v>
      </c>
      <c r="E72" s="80" t="s">
        <v>116</v>
      </c>
      <c r="F72" s="80" t="s">
        <v>119</v>
      </c>
    </row>
    <row r="73" spans="1:6" x14ac:dyDescent="0.25">
      <c r="A73" s="80" t="s">
        <v>166</v>
      </c>
      <c r="B73" s="80" t="s">
        <v>167</v>
      </c>
      <c r="C73" s="97" t="s">
        <v>298</v>
      </c>
      <c r="D73" s="80" t="s">
        <v>299</v>
      </c>
      <c r="E73" s="80" t="s">
        <v>116</v>
      </c>
      <c r="F73" s="80" t="s">
        <v>121</v>
      </c>
    </row>
    <row r="74" spans="1:6" x14ac:dyDescent="0.25">
      <c r="A74" s="80" t="s">
        <v>166</v>
      </c>
      <c r="B74" s="80" t="s">
        <v>167</v>
      </c>
      <c r="C74" s="97" t="s">
        <v>300</v>
      </c>
      <c r="D74" s="80" t="s">
        <v>301</v>
      </c>
      <c r="E74" s="80" t="s">
        <v>116</v>
      </c>
      <c r="F74" s="80" t="s">
        <v>120</v>
      </c>
    </row>
    <row r="75" spans="1:6" x14ac:dyDescent="0.25">
      <c r="A75" s="80" t="s">
        <v>166</v>
      </c>
      <c r="B75" s="80" t="s">
        <v>167</v>
      </c>
      <c r="C75" s="97" t="s">
        <v>302</v>
      </c>
      <c r="D75" s="80" t="s">
        <v>303</v>
      </c>
      <c r="E75" s="80" t="s">
        <v>116</v>
      </c>
      <c r="F75" s="80" t="s">
        <v>120</v>
      </c>
    </row>
    <row r="76" spans="1:6" x14ac:dyDescent="0.25">
      <c r="A76" s="80" t="s">
        <v>166</v>
      </c>
      <c r="B76" s="80" t="s">
        <v>167</v>
      </c>
      <c r="C76" s="97" t="s">
        <v>304</v>
      </c>
      <c r="D76" s="80" t="s">
        <v>305</v>
      </c>
      <c r="E76" s="80" t="s">
        <v>116</v>
      </c>
      <c r="F76" s="80" t="s">
        <v>119</v>
      </c>
    </row>
    <row r="77" spans="1:6" x14ac:dyDescent="0.25">
      <c r="A77" s="80" t="s">
        <v>166</v>
      </c>
      <c r="B77" s="80" t="s">
        <v>167</v>
      </c>
      <c r="C77" s="97" t="s">
        <v>306</v>
      </c>
      <c r="D77" s="80" t="s">
        <v>307</v>
      </c>
      <c r="E77" s="80" t="s">
        <v>116</v>
      </c>
      <c r="F77" s="80" t="s">
        <v>121</v>
      </c>
    </row>
    <row r="78" spans="1:6" x14ac:dyDescent="0.25">
      <c r="A78" s="80" t="s">
        <v>166</v>
      </c>
      <c r="B78" s="80" t="s">
        <v>167</v>
      </c>
      <c r="C78" s="97" t="s">
        <v>308</v>
      </c>
      <c r="D78" s="80" t="s">
        <v>309</v>
      </c>
      <c r="E78" s="80" t="s">
        <v>116</v>
      </c>
      <c r="F78" s="80" t="s">
        <v>121</v>
      </c>
    </row>
    <row r="79" spans="1:6" x14ac:dyDescent="0.25">
      <c r="A79" s="80" t="s">
        <v>166</v>
      </c>
      <c r="B79" s="80" t="s">
        <v>167</v>
      </c>
      <c r="C79" s="97" t="s">
        <v>310</v>
      </c>
      <c r="D79" s="80" t="s">
        <v>311</v>
      </c>
      <c r="E79" s="80" t="s">
        <v>116</v>
      </c>
      <c r="F79" s="80" t="s">
        <v>120</v>
      </c>
    </row>
    <row r="80" spans="1:6" x14ac:dyDescent="0.25">
      <c r="A80" s="80" t="s">
        <v>166</v>
      </c>
      <c r="B80" s="80" t="s">
        <v>167</v>
      </c>
      <c r="C80" s="97" t="s">
        <v>312</v>
      </c>
      <c r="D80" s="80" t="s">
        <v>313</v>
      </c>
      <c r="E80" s="80" t="s">
        <v>116</v>
      </c>
      <c r="F80" s="80" t="s">
        <v>121</v>
      </c>
    </row>
    <row r="81" spans="1:6" x14ac:dyDescent="0.25">
      <c r="A81" s="80" t="s">
        <v>166</v>
      </c>
      <c r="B81" s="80" t="s">
        <v>167</v>
      </c>
      <c r="C81" s="97" t="s">
        <v>314</v>
      </c>
      <c r="D81" s="80" t="s">
        <v>315</v>
      </c>
      <c r="E81" s="80" t="s">
        <v>116</v>
      </c>
      <c r="F81" s="80" t="s">
        <v>121</v>
      </c>
    </row>
    <row r="82" spans="1:6" x14ac:dyDescent="0.25">
      <c r="A82" s="80" t="s">
        <v>166</v>
      </c>
      <c r="B82" s="80" t="s">
        <v>167</v>
      </c>
      <c r="C82" s="97" t="s">
        <v>316</v>
      </c>
      <c r="D82" s="80" t="s">
        <v>317</v>
      </c>
      <c r="E82" s="80" t="s">
        <v>116</v>
      </c>
      <c r="F82" s="80" t="s">
        <v>118</v>
      </c>
    </row>
    <row r="83" spans="1:6" x14ac:dyDescent="0.25">
      <c r="A83" s="80" t="s">
        <v>166</v>
      </c>
      <c r="B83" s="80" t="s">
        <v>167</v>
      </c>
      <c r="C83" s="97" t="s">
        <v>318</v>
      </c>
      <c r="D83" s="80" t="s">
        <v>319</v>
      </c>
      <c r="E83" s="80" t="s">
        <v>116</v>
      </c>
      <c r="F83" s="80" t="s">
        <v>119</v>
      </c>
    </row>
    <row r="84" spans="1:6" x14ac:dyDescent="0.25">
      <c r="A84" s="80" t="s">
        <v>166</v>
      </c>
      <c r="B84" s="80" t="s">
        <v>167</v>
      </c>
      <c r="C84" s="97" t="s">
        <v>320</v>
      </c>
      <c r="D84" s="80" t="s">
        <v>321</v>
      </c>
      <c r="E84" s="80" t="s">
        <v>116</v>
      </c>
      <c r="F84" s="80" t="s">
        <v>121</v>
      </c>
    </row>
    <row r="85" spans="1:6" x14ac:dyDescent="0.25">
      <c r="A85" s="80" t="s">
        <v>166</v>
      </c>
      <c r="B85" s="80" t="s">
        <v>167</v>
      </c>
      <c r="C85" s="97" t="s">
        <v>322</v>
      </c>
      <c r="D85" s="80" t="s">
        <v>323</v>
      </c>
      <c r="E85" s="80" t="s">
        <v>116</v>
      </c>
      <c r="F85" s="80" t="s">
        <v>120</v>
      </c>
    </row>
    <row r="86" spans="1:6" x14ac:dyDescent="0.25">
      <c r="A86" s="80" t="s">
        <v>166</v>
      </c>
      <c r="B86" s="80" t="s">
        <v>167</v>
      </c>
      <c r="C86" s="97" t="s">
        <v>324</v>
      </c>
      <c r="D86" s="80" t="s">
        <v>325</v>
      </c>
      <c r="E86" s="80" t="s">
        <v>116</v>
      </c>
      <c r="F86" s="80" t="s">
        <v>120</v>
      </c>
    </row>
    <row r="87" spans="1:6" x14ac:dyDescent="0.25">
      <c r="A87" s="80" t="s">
        <v>166</v>
      </c>
      <c r="B87" s="80" t="s">
        <v>167</v>
      </c>
      <c r="C87" s="97" t="s">
        <v>326</v>
      </c>
      <c r="D87" s="80" t="s">
        <v>327</v>
      </c>
      <c r="E87" s="80" t="s">
        <v>116</v>
      </c>
      <c r="F87" s="80" t="s">
        <v>122</v>
      </c>
    </row>
    <row r="88" spans="1:6" x14ac:dyDescent="0.25">
      <c r="A88" s="80" t="s">
        <v>166</v>
      </c>
      <c r="B88" s="80" t="s">
        <v>167</v>
      </c>
      <c r="C88" s="97" t="s">
        <v>328</v>
      </c>
      <c r="D88" s="80" t="s">
        <v>329</v>
      </c>
      <c r="E88" s="80" t="s">
        <v>116</v>
      </c>
      <c r="F88" s="80" t="s">
        <v>120</v>
      </c>
    </row>
    <row r="89" spans="1:6" x14ac:dyDescent="0.25">
      <c r="A89" s="80" t="s">
        <v>204</v>
      </c>
      <c r="B89" s="80" t="s">
        <v>205</v>
      </c>
      <c r="C89" s="97" t="s">
        <v>330</v>
      </c>
      <c r="D89" s="80" t="s">
        <v>331</v>
      </c>
      <c r="E89" s="80" t="s">
        <v>116</v>
      </c>
      <c r="F89" s="80" t="s">
        <v>117</v>
      </c>
    </row>
    <row r="90" spans="1:6" x14ac:dyDescent="0.25">
      <c r="A90" s="80" t="s">
        <v>204</v>
      </c>
      <c r="B90" s="80" t="s">
        <v>205</v>
      </c>
      <c r="C90" s="97" t="s">
        <v>332</v>
      </c>
      <c r="D90" s="80" t="s">
        <v>333</v>
      </c>
      <c r="E90" s="80" t="s">
        <v>116</v>
      </c>
      <c r="F90" s="80" t="s">
        <v>118</v>
      </c>
    </row>
    <row r="91" spans="1:6" x14ac:dyDescent="0.25">
      <c r="A91" s="80" t="s">
        <v>204</v>
      </c>
      <c r="B91" s="80" t="s">
        <v>205</v>
      </c>
      <c r="C91" s="97" t="s">
        <v>334</v>
      </c>
      <c r="D91" s="80" t="s">
        <v>335</v>
      </c>
      <c r="E91" s="80" t="s">
        <v>116</v>
      </c>
      <c r="F91" s="80" t="s">
        <v>117</v>
      </c>
    </row>
    <row r="92" spans="1:6" x14ac:dyDescent="0.25">
      <c r="A92" s="80" t="s">
        <v>204</v>
      </c>
      <c r="B92" s="80" t="s">
        <v>205</v>
      </c>
      <c r="C92" s="97" t="s">
        <v>336</v>
      </c>
      <c r="D92" s="80" t="s">
        <v>337</v>
      </c>
      <c r="E92" s="80" t="s">
        <v>116</v>
      </c>
      <c r="F92" s="80" t="s">
        <v>117</v>
      </c>
    </row>
    <row r="93" spans="1:6" x14ac:dyDescent="0.25">
      <c r="A93" s="80" t="s">
        <v>166</v>
      </c>
      <c r="B93" s="80" t="s">
        <v>167</v>
      </c>
      <c r="C93" s="97">
        <v>10711</v>
      </c>
      <c r="D93" s="80" t="s">
        <v>338</v>
      </c>
      <c r="E93" s="80" t="s">
        <v>116</v>
      </c>
      <c r="F93" s="80" t="s">
        <v>119</v>
      </c>
    </row>
    <row r="94" spans="1:6" x14ac:dyDescent="0.25">
      <c r="A94" s="80" t="s">
        <v>166</v>
      </c>
      <c r="B94" s="80" t="s">
        <v>167</v>
      </c>
      <c r="C94" s="97" t="s">
        <v>339</v>
      </c>
      <c r="D94" s="80" t="s">
        <v>338</v>
      </c>
      <c r="E94" s="80" t="s">
        <v>116</v>
      </c>
      <c r="F94" s="80" t="s">
        <v>119</v>
      </c>
    </row>
    <row r="95" spans="1:6" x14ac:dyDescent="0.25">
      <c r="A95" s="80" t="s">
        <v>166</v>
      </c>
      <c r="B95" s="80" t="s">
        <v>167</v>
      </c>
      <c r="C95" s="97" t="s">
        <v>340</v>
      </c>
      <c r="D95" s="80" t="s">
        <v>341</v>
      </c>
      <c r="E95" s="80" t="s">
        <v>116</v>
      </c>
      <c r="F95" s="80" t="s">
        <v>119</v>
      </c>
    </row>
    <row r="96" spans="1:6" x14ac:dyDescent="0.25">
      <c r="A96" s="80" t="s">
        <v>248</v>
      </c>
      <c r="B96" s="80" t="s">
        <v>249</v>
      </c>
      <c r="C96" s="97" t="s">
        <v>342</v>
      </c>
      <c r="D96" s="80" t="s">
        <v>343</v>
      </c>
      <c r="E96" s="80" t="s">
        <v>116</v>
      </c>
      <c r="F96" s="80" t="s">
        <v>119</v>
      </c>
    </row>
    <row r="97" spans="1:6" x14ac:dyDescent="0.25">
      <c r="A97" s="80" t="s">
        <v>210</v>
      </c>
      <c r="B97" s="80" t="s">
        <v>211</v>
      </c>
      <c r="C97" s="97" t="s">
        <v>344</v>
      </c>
      <c r="D97" s="80" t="s">
        <v>345</v>
      </c>
      <c r="E97" s="80" t="s">
        <v>116</v>
      </c>
      <c r="F97" s="80" t="s">
        <v>118</v>
      </c>
    </row>
    <row r="98" spans="1:6" x14ac:dyDescent="0.25">
      <c r="A98" s="80" t="s">
        <v>204</v>
      </c>
      <c r="B98" s="80" t="s">
        <v>205</v>
      </c>
      <c r="C98" s="97" t="s">
        <v>346</v>
      </c>
      <c r="D98" s="80" t="s">
        <v>347</v>
      </c>
      <c r="E98" s="80" t="s">
        <v>116</v>
      </c>
      <c r="F98" s="80" t="s">
        <v>117</v>
      </c>
    </row>
    <row r="99" spans="1:6" x14ac:dyDescent="0.25">
      <c r="A99" s="80" t="s">
        <v>166</v>
      </c>
      <c r="B99" s="80" t="s">
        <v>167</v>
      </c>
      <c r="C99" s="97" t="s">
        <v>348</v>
      </c>
      <c r="D99" s="80" t="s">
        <v>349</v>
      </c>
      <c r="E99" s="80" t="s">
        <v>116</v>
      </c>
      <c r="F99" s="80" t="s">
        <v>118</v>
      </c>
    </row>
    <row r="100" spans="1:6" x14ac:dyDescent="0.25">
      <c r="A100" s="80" t="s">
        <v>166</v>
      </c>
      <c r="B100" s="80" t="s">
        <v>167</v>
      </c>
      <c r="C100" s="97" t="s">
        <v>350</v>
      </c>
      <c r="D100" s="80" t="s">
        <v>351</v>
      </c>
      <c r="E100" s="80" t="s">
        <v>116</v>
      </c>
      <c r="F100" s="80" t="s">
        <v>117</v>
      </c>
    </row>
    <row r="101" spans="1:6" x14ac:dyDescent="0.25">
      <c r="A101" s="80" t="s">
        <v>166</v>
      </c>
      <c r="B101" s="80" t="s">
        <v>167</v>
      </c>
      <c r="C101" s="97" t="s">
        <v>352</v>
      </c>
      <c r="D101" s="80" t="s">
        <v>353</v>
      </c>
      <c r="E101" s="80" t="s">
        <v>116</v>
      </c>
      <c r="F101" s="80" t="s">
        <v>117</v>
      </c>
    </row>
    <row r="102" spans="1:6" x14ac:dyDescent="0.25">
      <c r="A102" s="80" t="s">
        <v>166</v>
      </c>
      <c r="B102" s="80" t="s">
        <v>167</v>
      </c>
      <c r="C102" s="97" t="s">
        <v>354</v>
      </c>
      <c r="D102" s="80" t="s">
        <v>355</v>
      </c>
      <c r="E102" s="80" t="s">
        <v>116</v>
      </c>
      <c r="F102" s="80" t="s">
        <v>120</v>
      </c>
    </row>
    <row r="103" spans="1:6" x14ac:dyDescent="0.25">
      <c r="A103" s="80" t="s">
        <v>166</v>
      </c>
      <c r="B103" s="80" t="s">
        <v>167</v>
      </c>
      <c r="C103" s="97" t="s">
        <v>356</v>
      </c>
      <c r="D103" s="80" t="s">
        <v>357</v>
      </c>
      <c r="E103" s="80" t="s">
        <v>116</v>
      </c>
      <c r="F103" s="80" t="s">
        <v>120</v>
      </c>
    </row>
    <row r="104" spans="1:6" x14ac:dyDescent="0.25">
      <c r="A104" s="80" t="s">
        <v>166</v>
      </c>
      <c r="B104" s="80" t="s">
        <v>167</v>
      </c>
      <c r="C104" s="97" t="s">
        <v>358</v>
      </c>
      <c r="D104" s="80" t="s">
        <v>359</v>
      </c>
      <c r="E104" s="80" t="s">
        <v>116</v>
      </c>
      <c r="F104" s="80" t="s">
        <v>120</v>
      </c>
    </row>
    <row r="105" spans="1:6" x14ac:dyDescent="0.25">
      <c r="A105" s="80" t="s">
        <v>166</v>
      </c>
      <c r="B105" s="80" t="s">
        <v>167</v>
      </c>
      <c r="C105" s="97" t="s">
        <v>360</v>
      </c>
      <c r="D105" s="80" t="s">
        <v>361</v>
      </c>
      <c r="E105" s="80" t="s">
        <v>116</v>
      </c>
      <c r="F105" s="80" t="s">
        <v>118</v>
      </c>
    </row>
    <row r="106" spans="1:6" x14ac:dyDescent="0.25">
      <c r="A106" s="80" t="s">
        <v>204</v>
      </c>
      <c r="B106" s="80" t="s">
        <v>205</v>
      </c>
      <c r="C106" s="97" t="s">
        <v>362</v>
      </c>
      <c r="D106" s="80" t="s">
        <v>363</v>
      </c>
      <c r="E106" s="80" t="s">
        <v>116</v>
      </c>
      <c r="F106" s="80" t="s">
        <v>118</v>
      </c>
    </row>
    <row r="107" spans="1:6" x14ac:dyDescent="0.25">
      <c r="A107" s="80" t="s">
        <v>166</v>
      </c>
      <c r="B107" s="80" t="s">
        <v>167</v>
      </c>
      <c r="C107" s="97" t="s">
        <v>364</v>
      </c>
      <c r="D107" s="80" t="s">
        <v>365</v>
      </c>
      <c r="E107" s="80" t="s">
        <v>116</v>
      </c>
      <c r="F107" s="80" t="s">
        <v>120</v>
      </c>
    </row>
    <row r="108" spans="1:6" x14ac:dyDescent="0.25">
      <c r="A108" s="80" t="s">
        <v>204</v>
      </c>
      <c r="B108" s="80" t="s">
        <v>205</v>
      </c>
      <c r="C108" s="97" t="s">
        <v>366</v>
      </c>
      <c r="D108" s="80" t="s">
        <v>367</v>
      </c>
      <c r="E108" s="80" t="s">
        <v>116</v>
      </c>
      <c r="F108" s="80" t="s">
        <v>117</v>
      </c>
    </row>
    <row r="109" spans="1:6" x14ac:dyDescent="0.25">
      <c r="A109" s="80" t="s">
        <v>154</v>
      </c>
      <c r="B109" s="80" t="s">
        <v>155</v>
      </c>
      <c r="C109" s="97" t="s">
        <v>368</v>
      </c>
      <c r="D109" s="80" t="s">
        <v>369</v>
      </c>
      <c r="E109" s="80" t="s">
        <v>128</v>
      </c>
      <c r="F109" s="80" t="s">
        <v>129</v>
      </c>
    </row>
    <row r="110" spans="1:6" x14ac:dyDescent="0.25">
      <c r="A110" s="80" t="s">
        <v>370</v>
      </c>
      <c r="B110" s="80" t="s">
        <v>371</v>
      </c>
      <c r="C110" s="97" t="s">
        <v>372</v>
      </c>
      <c r="D110" s="80" t="s">
        <v>373</v>
      </c>
      <c r="E110" s="80" t="s">
        <v>128</v>
      </c>
      <c r="F110" s="80" t="s">
        <v>131</v>
      </c>
    </row>
    <row r="111" spans="1:6" x14ac:dyDescent="0.25">
      <c r="A111" s="80" t="s">
        <v>374</v>
      </c>
      <c r="B111" s="80" t="s">
        <v>375</v>
      </c>
      <c r="C111" s="97" t="s">
        <v>376</v>
      </c>
      <c r="D111" s="80" t="s">
        <v>377</v>
      </c>
      <c r="E111" s="80" t="s">
        <v>128</v>
      </c>
      <c r="F111" s="80" t="s">
        <v>129</v>
      </c>
    </row>
    <row r="112" spans="1:6" x14ac:dyDescent="0.25">
      <c r="A112" s="80" t="s">
        <v>378</v>
      </c>
      <c r="B112" s="80" t="s">
        <v>379</v>
      </c>
      <c r="C112" s="97" t="s">
        <v>380</v>
      </c>
      <c r="D112" s="80" t="s">
        <v>381</v>
      </c>
      <c r="E112" s="80" t="s">
        <v>128</v>
      </c>
      <c r="F112" s="80" t="s">
        <v>131</v>
      </c>
    </row>
    <row r="113" spans="1:6" x14ac:dyDescent="0.25">
      <c r="A113" s="80" t="s">
        <v>382</v>
      </c>
      <c r="B113" s="80" t="s">
        <v>383</v>
      </c>
      <c r="C113" s="97" t="s">
        <v>384</v>
      </c>
      <c r="D113" s="80" t="s">
        <v>385</v>
      </c>
      <c r="E113" s="80" t="s">
        <v>128</v>
      </c>
      <c r="F113" s="80" t="s">
        <v>131</v>
      </c>
    </row>
    <row r="114" spans="1:6" x14ac:dyDescent="0.25">
      <c r="A114" s="80" t="s">
        <v>386</v>
      </c>
      <c r="B114" s="80" t="s">
        <v>387</v>
      </c>
      <c r="C114" s="97" t="s">
        <v>388</v>
      </c>
      <c r="D114" s="80" t="s">
        <v>389</v>
      </c>
      <c r="E114" s="80" t="s">
        <v>128</v>
      </c>
      <c r="F114" s="80" t="s">
        <v>130</v>
      </c>
    </row>
    <row r="115" spans="1:6" x14ac:dyDescent="0.25">
      <c r="A115" s="80" t="s">
        <v>386</v>
      </c>
      <c r="B115" s="80" t="s">
        <v>387</v>
      </c>
      <c r="C115" s="97" t="s">
        <v>390</v>
      </c>
      <c r="D115" s="80" t="s">
        <v>391</v>
      </c>
      <c r="E115" s="80" t="s">
        <v>128</v>
      </c>
      <c r="F115" s="80" t="s">
        <v>129</v>
      </c>
    </row>
    <row r="116" spans="1:6" x14ac:dyDescent="0.25">
      <c r="A116" s="80" t="s">
        <v>378</v>
      </c>
      <c r="B116" s="80" t="s">
        <v>379</v>
      </c>
      <c r="C116" s="97" t="s">
        <v>392</v>
      </c>
      <c r="D116" s="80" t="s">
        <v>393</v>
      </c>
      <c r="E116" s="80" t="s">
        <v>128</v>
      </c>
      <c r="F116" s="80" t="s">
        <v>131</v>
      </c>
    </row>
    <row r="117" spans="1:6" x14ac:dyDescent="0.25">
      <c r="A117" s="80" t="s">
        <v>394</v>
      </c>
      <c r="B117" s="80" t="s">
        <v>395</v>
      </c>
      <c r="C117" s="97" t="s">
        <v>396</v>
      </c>
      <c r="D117" s="80" t="s">
        <v>397</v>
      </c>
      <c r="E117" s="80" t="s">
        <v>128</v>
      </c>
      <c r="F117" s="80" t="s">
        <v>131</v>
      </c>
    </row>
    <row r="118" spans="1:6" x14ac:dyDescent="0.25">
      <c r="A118" s="80" t="s">
        <v>378</v>
      </c>
      <c r="B118" s="80" t="s">
        <v>379</v>
      </c>
      <c r="C118" s="97" t="s">
        <v>398</v>
      </c>
      <c r="D118" s="80" t="s">
        <v>399</v>
      </c>
      <c r="E118" s="80" t="s">
        <v>128</v>
      </c>
      <c r="F118" s="80" t="s">
        <v>131</v>
      </c>
    </row>
    <row r="119" spans="1:6" x14ac:dyDescent="0.25">
      <c r="A119" s="80" t="s">
        <v>148</v>
      </c>
      <c r="B119" s="80" t="s">
        <v>149</v>
      </c>
      <c r="C119" s="97" t="s">
        <v>400</v>
      </c>
      <c r="D119" s="80" t="s">
        <v>401</v>
      </c>
      <c r="E119" s="80" t="s">
        <v>128</v>
      </c>
      <c r="F119" s="80" t="s">
        <v>131</v>
      </c>
    </row>
    <row r="120" spans="1:6" x14ac:dyDescent="0.25">
      <c r="A120" s="80" t="s">
        <v>148</v>
      </c>
      <c r="B120" s="80" t="s">
        <v>149</v>
      </c>
      <c r="C120" s="97" t="s">
        <v>402</v>
      </c>
      <c r="D120" s="80" t="s">
        <v>403</v>
      </c>
      <c r="E120" s="80" t="s">
        <v>128</v>
      </c>
      <c r="F120" s="80" t="s">
        <v>129</v>
      </c>
    </row>
    <row r="121" spans="1:6" x14ac:dyDescent="0.25">
      <c r="A121" s="80" t="s">
        <v>148</v>
      </c>
      <c r="B121" s="80" t="s">
        <v>149</v>
      </c>
      <c r="C121" s="97" t="s">
        <v>404</v>
      </c>
      <c r="D121" s="80" t="s">
        <v>405</v>
      </c>
      <c r="E121" s="80" t="s">
        <v>128</v>
      </c>
      <c r="F121" s="80" t="s">
        <v>131</v>
      </c>
    </row>
    <row r="122" spans="1:6" x14ac:dyDescent="0.25">
      <c r="A122" s="80" t="s">
        <v>148</v>
      </c>
      <c r="B122" s="80" t="s">
        <v>149</v>
      </c>
      <c r="C122" s="97" t="s">
        <v>406</v>
      </c>
      <c r="D122" s="80" t="s">
        <v>407</v>
      </c>
      <c r="E122" s="80" t="s">
        <v>128</v>
      </c>
      <c r="F122" s="80" t="s">
        <v>131</v>
      </c>
    </row>
    <row r="123" spans="1:6" x14ac:dyDescent="0.25">
      <c r="A123" s="80" t="s">
        <v>148</v>
      </c>
      <c r="B123" s="80" t="s">
        <v>149</v>
      </c>
      <c r="C123" s="97" t="s">
        <v>408</v>
      </c>
      <c r="D123" s="80" t="s">
        <v>409</v>
      </c>
      <c r="E123" s="80" t="s">
        <v>128</v>
      </c>
      <c r="F123" s="80" t="s">
        <v>131</v>
      </c>
    </row>
    <row r="124" spans="1:6" x14ac:dyDescent="0.25">
      <c r="A124" s="80" t="s">
        <v>148</v>
      </c>
      <c r="B124" s="80" t="s">
        <v>149</v>
      </c>
      <c r="C124" s="97" t="s">
        <v>410</v>
      </c>
      <c r="D124" s="80" t="s">
        <v>411</v>
      </c>
      <c r="E124" s="80" t="s">
        <v>128</v>
      </c>
      <c r="F124" s="80" t="s">
        <v>129</v>
      </c>
    </row>
    <row r="125" spans="1:6" x14ac:dyDescent="0.25">
      <c r="A125" s="80" t="s">
        <v>148</v>
      </c>
      <c r="B125" s="80" t="s">
        <v>149</v>
      </c>
      <c r="C125" s="97" t="s">
        <v>412</v>
      </c>
      <c r="D125" s="80" t="s">
        <v>413</v>
      </c>
      <c r="E125" s="80" t="s">
        <v>128</v>
      </c>
      <c r="F125" s="80" t="s">
        <v>129</v>
      </c>
    </row>
    <row r="126" spans="1:6" x14ac:dyDescent="0.25">
      <c r="A126" s="80" t="s">
        <v>148</v>
      </c>
      <c r="B126" s="80" t="s">
        <v>149</v>
      </c>
      <c r="C126" s="97">
        <v>47591</v>
      </c>
      <c r="D126" s="80" t="s">
        <v>414</v>
      </c>
      <c r="E126" s="80" t="s">
        <v>128</v>
      </c>
      <c r="F126" s="80" t="s">
        <v>129</v>
      </c>
    </row>
    <row r="127" spans="1:6" x14ac:dyDescent="0.25">
      <c r="A127" s="80" t="s">
        <v>148</v>
      </c>
      <c r="B127" s="80" t="s">
        <v>149</v>
      </c>
      <c r="C127" s="97" t="s">
        <v>415</v>
      </c>
      <c r="D127" s="80" t="s">
        <v>414</v>
      </c>
      <c r="E127" s="80" t="s">
        <v>128</v>
      </c>
      <c r="F127" s="80" t="s">
        <v>129</v>
      </c>
    </row>
    <row r="128" spans="1:6" x14ac:dyDescent="0.25">
      <c r="A128" s="80" t="s">
        <v>148</v>
      </c>
      <c r="B128" s="80" t="s">
        <v>149</v>
      </c>
      <c r="C128" s="97" t="s">
        <v>416</v>
      </c>
      <c r="D128" s="80" t="s">
        <v>417</v>
      </c>
      <c r="E128" s="80" t="s">
        <v>128</v>
      </c>
      <c r="F128" s="80" t="s">
        <v>129</v>
      </c>
    </row>
    <row r="129" spans="1:6" x14ac:dyDescent="0.25">
      <c r="A129" s="80" t="s">
        <v>154</v>
      </c>
      <c r="B129" s="80" t="s">
        <v>155</v>
      </c>
      <c r="C129" s="97" t="s">
        <v>418</v>
      </c>
      <c r="D129" s="80" t="s">
        <v>419</v>
      </c>
      <c r="E129" s="80" t="s">
        <v>128</v>
      </c>
      <c r="F129" s="80" t="s">
        <v>131</v>
      </c>
    </row>
    <row r="130" spans="1:6" x14ac:dyDescent="0.25">
      <c r="A130" s="80" t="s">
        <v>154</v>
      </c>
      <c r="B130" s="80" t="s">
        <v>155</v>
      </c>
      <c r="C130" s="97" t="s">
        <v>420</v>
      </c>
      <c r="D130" s="80" t="s">
        <v>421</v>
      </c>
      <c r="E130" s="80" t="s">
        <v>128</v>
      </c>
      <c r="F130" s="80" t="s">
        <v>131</v>
      </c>
    </row>
    <row r="131" spans="1:6" x14ac:dyDescent="0.25">
      <c r="A131" s="80" t="s">
        <v>154</v>
      </c>
      <c r="B131" s="80" t="s">
        <v>155</v>
      </c>
      <c r="C131" s="97" t="s">
        <v>422</v>
      </c>
      <c r="D131" s="80" t="s">
        <v>423</v>
      </c>
      <c r="E131" s="80" t="s">
        <v>128</v>
      </c>
      <c r="F131" s="80" t="s">
        <v>129</v>
      </c>
    </row>
    <row r="132" spans="1:6" x14ac:dyDescent="0.25">
      <c r="A132" s="80" t="s">
        <v>154</v>
      </c>
      <c r="B132" s="80" t="s">
        <v>155</v>
      </c>
      <c r="C132" s="97" t="s">
        <v>424</v>
      </c>
      <c r="D132" s="80" t="s">
        <v>425</v>
      </c>
      <c r="E132" s="80" t="s">
        <v>128</v>
      </c>
      <c r="F132" s="80" t="s">
        <v>129</v>
      </c>
    </row>
    <row r="133" spans="1:6" x14ac:dyDescent="0.25">
      <c r="A133" s="80" t="s">
        <v>154</v>
      </c>
      <c r="B133" s="80" t="s">
        <v>155</v>
      </c>
      <c r="C133" s="97" t="s">
        <v>426</v>
      </c>
      <c r="D133" s="80" t="s">
        <v>427</v>
      </c>
      <c r="E133" s="80" t="s">
        <v>128</v>
      </c>
      <c r="F133" s="80" t="s">
        <v>130</v>
      </c>
    </row>
    <row r="134" spans="1:6" x14ac:dyDescent="0.25">
      <c r="A134" s="80" t="s">
        <v>374</v>
      </c>
      <c r="B134" s="80" t="s">
        <v>375</v>
      </c>
      <c r="C134" s="97" t="s">
        <v>428</v>
      </c>
      <c r="D134" s="80" t="s">
        <v>429</v>
      </c>
      <c r="E134" s="80" t="s">
        <v>128</v>
      </c>
      <c r="F134" s="80" t="s">
        <v>129</v>
      </c>
    </row>
    <row r="135" spans="1:6" x14ac:dyDescent="0.25">
      <c r="A135" s="80" t="s">
        <v>382</v>
      </c>
      <c r="B135" s="80" t="s">
        <v>383</v>
      </c>
      <c r="C135" s="97" t="s">
        <v>430</v>
      </c>
      <c r="D135" s="80" t="s">
        <v>431</v>
      </c>
      <c r="E135" s="80" t="s">
        <v>128</v>
      </c>
      <c r="F135" s="80" t="s">
        <v>131</v>
      </c>
    </row>
    <row r="136" spans="1:6" x14ac:dyDescent="0.25">
      <c r="A136" s="80" t="s">
        <v>432</v>
      </c>
      <c r="B136" s="80" t="s">
        <v>433</v>
      </c>
      <c r="C136" s="97" t="s">
        <v>434</v>
      </c>
      <c r="D136" s="80" t="s">
        <v>435</v>
      </c>
      <c r="E136" s="80" t="s">
        <v>128</v>
      </c>
      <c r="F136" s="80" t="s">
        <v>131</v>
      </c>
    </row>
    <row r="137" spans="1:6" x14ac:dyDescent="0.25">
      <c r="A137" s="80" t="s">
        <v>432</v>
      </c>
      <c r="B137" s="80" t="s">
        <v>433</v>
      </c>
      <c r="C137" s="97" t="s">
        <v>436</v>
      </c>
      <c r="D137" s="80" t="s">
        <v>437</v>
      </c>
      <c r="E137" s="80" t="s">
        <v>128</v>
      </c>
      <c r="F137" s="80" t="s">
        <v>131</v>
      </c>
    </row>
    <row r="138" spans="1:6" x14ac:dyDescent="0.25">
      <c r="A138" s="80" t="s">
        <v>432</v>
      </c>
      <c r="B138" s="80" t="s">
        <v>433</v>
      </c>
      <c r="C138" s="97" t="s">
        <v>438</v>
      </c>
      <c r="D138" s="80" t="s">
        <v>439</v>
      </c>
      <c r="E138" s="80" t="s">
        <v>128</v>
      </c>
      <c r="F138" s="80" t="s">
        <v>131</v>
      </c>
    </row>
    <row r="139" spans="1:6" x14ac:dyDescent="0.25">
      <c r="A139" s="80" t="s">
        <v>432</v>
      </c>
      <c r="B139" s="80" t="s">
        <v>433</v>
      </c>
      <c r="C139" s="97" t="s">
        <v>440</v>
      </c>
      <c r="D139" s="80" t="s">
        <v>441</v>
      </c>
      <c r="E139" s="80" t="s">
        <v>128</v>
      </c>
      <c r="F139" s="80" t="s">
        <v>131</v>
      </c>
    </row>
    <row r="140" spans="1:6" x14ac:dyDescent="0.25">
      <c r="A140" s="80" t="s">
        <v>442</v>
      </c>
      <c r="B140" s="80" t="s">
        <v>443</v>
      </c>
      <c r="C140" s="97" t="s">
        <v>444</v>
      </c>
      <c r="D140" s="80" t="s">
        <v>445</v>
      </c>
      <c r="E140" s="80" t="s">
        <v>128</v>
      </c>
      <c r="F140" s="80" t="s">
        <v>131</v>
      </c>
    </row>
    <row r="141" spans="1:6" x14ac:dyDescent="0.25">
      <c r="A141" s="80" t="s">
        <v>446</v>
      </c>
      <c r="B141" s="80" t="s">
        <v>447</v>
      </c>
      <c r="C141" s="97" t="s">
        <v>448</v>
      </c>
      <c r="D141" s="80" t="s">
        <v>449</v>
      </c>
      <c r="E141" s="80" t="s">
        <v>128</v>
      </c>
      <c r="F141" s="80" t="s">
        <v>131</v>
      </c>
    </row>
    <row r="142" spans="1:6" x14ac:dyDescent="0.25">
      <c r="A142" s="80" t="s">
        <v>450</v>
      </c>
      <c r="B142" s="80" t="s">
        <v>451</v>
      </c>
      <c r="C142" s="97" t="s">
        <v>452</v>
      </c>
      <c r="D142" s="80" t="s">
        <v>453</v>
      </c>
      <c r="E142" s="80" t="s">
        <v>128</v>
      </c>
      <c r="F142" s="80" t="s">
        <v>129</v>
      </c>
    </row>
    <row r="143" spans="1:6" x14ac:dyDescent="0.25">
      <c r="A143" s="80" t="s">
        <v>446</v>
      </c>
      <c r="B143" s="80" t="s">
        <v>447</v>
      </c>
      <c r="C143" s="97" t="s">
        <v>454</v>
      </c>
      <c r="D143" s="80" t="s">
        <v>455</v>
      </c>
      <c r="E143" s="80" t="s">
        <v>128</v>
      </c>
      <c r="F143" s="80" t="s">
        <v>131</v>
      </c>
    </row>
    <row r="144" spans="1:6" x14ac:dyDescent="0.25">
      <c r="A144" s="80" t="s">
        <v>450</v>
      </c>
      <c r="B144" s="80" t="s">
        <v>451</v>
      </c>
      <c r="C144" s="97" t="s">
        <v>456</v>
      </c>
      <c r="D144" s="80" t="s">
        <v>457</v>
      </c>
      <c r="E144" s="80" t="s">
        <v>128</v>
      </c>
      <c r="F144" s="80" t="s">
        <v>129</v>
      </c>
    </row>
    <row r="145" spans="1:6" x14ac:dyDescent="0.25">
      <c r="A145" s="80" t="s">
        <v>450</v>
      </c>
      <c r="B145" s="80" t="s">
        <v>451</v>
      </c>
      <c r="C145" s="97" t="s">
        <v>458</v>
      </c>
      <c r="D145" s="80" t="s">
        <v>459</v>
      </c>
      <c r="E145" s="80" t="s">
        <v>128</v>
      </c>
      <c r="F145" s="80" t="s">
        <v>129</v>
      </c>
    </row>
    <row r="146" spans="1:6" x14ac:dyDescent="0.25">
      <c r="A146" s="80" t="s">
        <v>450</v>
      </c>
      <c r="B146" s="80" t="s">
        <v>451</v>
      </c>
      <c r="C146" s="97" t="s">
        <v>460</v>
      </c>
      <c r="D146" s="80" t="s">
        <v>461</v>
      </c>
      <c r="E146" s="80" t="s">
        <v>128</v>
      </c>
      <c r="F146" s="80" t="s">
        <v>129</v>
      </c>
    </row>
    <row r="147" spans="1:6" x14ac:dyDescent="0.25">
      <c r="A147" s="80" t="s">
        <v>450</v>
      </c>
      <c r="B147" s="80" t="s">
        <v>451</v>
      </c>
      <c r="C147" s="97" t="s">
        <v>462</v>
      </c>
      <c r="D147" s="80" t="s">
        <v>463</v>
      </c>
      <c r="E147" s="80" t="s">
        <v>128</v>
      </c>
      <c r="F147" s="80" t="s">
        <v>129</v>
      </c>
    </row>
    <row r="148" spans="1:6" x14ac:dyDescent="0.25">
      <c r="A148" s="80" t="s">
        <v>450</v>
      </c>
      <c r="B148" s="80" t="s">
        <v>451</v>
      </c>
      <c r="C148" s="97" t="s">
        <v>464</v>
      </c>
      <c r="D148" s="80" t="s">
        <v>465</v>
      </c>
      <c r="E148" s="80" t="s">
        <v>128</v>
      </c>
      <c r="F148" s="80" t="s">
        <v>129</v>
      </c>
    </row>
    <row r="149" spans="1:6" x14ac:dyDescent="0.25">
      <c r="A149" s="80" t="s">
        <v>160</v>
      </c>
      <c r="B149" s="80" t="s">
        <v>161</v>
      </c>
      <c r="C149" s="97" t="s">
        <v>466</v>
      </c>
      <c r="D149" s="80" t="s">
        <v>467</v>
      </c>
      <c r="E149" s="80" t="s">
        <v>128</v>
      </c>
      <c r="F149" s="80" t="s">
        <v>130</v>
      </c>
    </row>
    <row r="150" spans="1:6" x14ac:dyDescent="0.25">
      <c r="A150" s="80" t="s">
        <v>374</v>
      </c>
      <c r="B150" s="80" t="s">
        <v>375</v>
      </c>
      <c r="C150" s="97" t="s">
        <v>468</v>
      </c>
      <c r="D150" s="80" t="s">
        <v>469</v>
      </c>
      <c r="E150" s="80" t="s">
        <v>128</v>
      </c>
      <c r="F150" s="80" t="s">
        <v>129</v>
      </c>
    </row>
    <row r="151" spans="1:6" x14ac:dyDescent="0.25">
      <c r="A151" s="80" t="s">
        <v>370</v>
      </c>
      <c r="B151" s="80" t="s">
        <v>371</v>
      </c>
      <c r="C151" s="97" t="s">
        <v>470</v>
      </c>
      <c r="D151" s="80" t="s">
        <v>471</v>
      </c>
      <c r="E151" s="80" t="s">
        <v>128</v>
      </c>
      <c r="F151" s="80" t="s">
        <v>131</v>
      </c>
    </row>
    <row r="152" spans="1:6" x14ac:dyDescent="0.25">
      <c r="A152" s="80" t="s">
        <v>386</v>
      </c>
      <c r="B152" s="80" t="s">
        <v>387</v>
      </c>
      <c r="C152" s="97" t="s">
        <v>472</v>
      </c>
      <c r="D152" s="80" t="s">
        <v>473</v>
      </c>
      <c r="E152" s="80" t="s">
        <v>128</v>
      </c>
      <c r="F152" s="80" t="s">
        <v>130</v>
      </c>
    </row>
    <row r="153" spans="1:6" x14ac:dyDescent="0.25">
      <c r="A153" s="80" t="s">
        <v>386</v>
      </c>
      <c r="B153" s="80" t="s">
        <v>387</v>
      </c>
      <c r="C153" s="97" t="s">
        <v>474</v>
      </c>
      <c r="D153" s="80" t="s">
        <v>475</v>
      </c>
      <c r="E153" s="80" t="s">
        <v>128</v>
      </c>
      <c r="F153" s="80" t="s">
        <v>130</v>
      </c>
    </row>
    <row r="154" spans="1:6" x14ac:dyDescent="0.25">
      <c r="A154" s="80" t="s">
        <v>154</v>
      </c>
      <c r="B154" s="80" t="s">
        <v>155</v>
      </c>
      <c r="C154" s="97" t="s">
        <v>476</v>
      </c>
      <c r="D154" s="80" t="s">
        <v>477</v>
      </c>
      <c r="E154" s="80" t="s">
        <v>123</v>
      </c>
      <c r="F154" s="80" t="s">
        <v>125</v>
      </c>
    </row>
    <row r="155" spans="1:6" x14ac:dyDescent="0.25">
      <c r="A155" s="80" t="s">
        <v>154</v>
      </c>
      <c r="B155" s="80" t="s">
        <v>155</v>
      </c>
      <c r="C155" s="97">
        <v>46170</v>
      </c>
      <c r="D155" s="80" t="s">
        <v>478</v>
      </c>
      <c r="E155" s="80" t="s">
        <v>123</v>
      </c>
      <c r="F155" s="80" t="s">
        <v>125</v>
      </c>
    </row>
    <row r="156" spans="1:6" x14ac:dyDescent="0.25">
      <c r="A156" s="80" t="s">
        <v>154</v>
      </c>
      <c r="B156" s="80" t="s">
        <v>155</v>
      </c>
      <c r="C156" s="97" t="s">
        <v>479</v>
      </c>
      <c r="D156" s="80" t="s">
        <v>478</v>
      </c>
      <c r="E156" s="80" t="s">
        <v>123</v>
      </c>
      <c r="F156" s="80" t="s">
        <v>125</v>
      </c>
    </row>
    <row r="157" spans="1:6" x14ac:dyDescent="0.25">
      <c r="A157" s="80" t="s">
        <v>154</v>
      </c>
      <c r="B157" s="80" t="s">
        <v>155</v>
      </c>
      <c r="C157" s="97" t="s">
        <v>480</v>
      </c>
      <c r="D157" s="80" t="s">
        <v>481</v>
      </c>
      <c r="E157" s="80" t="s">
        <v>123</v>
      </c>
      <c r="F157" s="80" t="s">
        <v>125</v>
      </c>
    </row>
    <row r="158" spans="1:6" x14ac:dyDescent="0.25">
      <c r="A158" s="80" t="s">
        <v>154</v>
      </c>
      <c r="B158" s="80" t="s">
        <v>155</v>
      </c>
      <c r="C158" s="97">
        <v>46180</v>
      </c>
      <c r="D158" s="80" t="s">
        <v>482</v>
      </c>
      <c r="E158" s="80" t="s">
        <v>123</v>
      </c>
      <c r="F158" s="80" t="s">
        <v>125</v>
      </c>
    </row>
    <row r="159" spans="1:6" x14ac:dyDescent="0.25">
      <c r="A159" s="80" t="s">
        <v>154</v>
      </c>
      <c r="B159" s="80" t="s">
        <v>155</v>
      </c>
      <c r="C159" s="97" t="s">
        <v>483</v>
      </c>
      <c r="D159" s="80" t="s">
        <v>482</v>
      </c>
      <c r="E159" s="80" t="s">
        <v>123</v>
      </c>
      <c r="F159" s="80" t="s">
        <v>125</v>
      </c>
    </row>
    <row r="160" spans="1:6" x14ac:dyDescent="0.25">
      <c r="A160" s="80" t="s">
        <v>148</v>
      </c>
      <c r="B160" s="80" t="s">
        <v>149</v>
      </c>
      <c r="C160" s="97" t="s">
        <v>484</v>
      </c>
      <c r="D160" s="80" t="s">
        <v>485</v>
      </c>
      <c r="E160" s="80" t="s">
        <v>123</v>
      </c>
      <c r="F160" s="80" t="s">
        <v>126</v>
      </c>
    </row>
    <row r="161" spans="1:6" x14ac:dyDescent="0.25">
      <c r="A161" s="80" t="s">
        <v>148</v>
      </c>
      <c r="B161" s="80" t="s">
        <v>149</v>
      </c>
      <c r="C161" s="97" t="s">
        <v>486</v>
      </c>
      <c r="D161" s="80" t="s">
        <v>487</v>
      </c>
      <c r="E161" s="80" t="s">
        <v>123</v>
      </c>
      <c r="F161" s="80" t="s">
        <v>126</v>
      </c>
    </row>
    <row r="162" spans="1:6" x14ac:dyDescent="0.25">
      <c r="A162" s="80" t="s">
        <v>148</v>
      </c>
      <c r="B162" s="80" t="s">
        <v>149</v>
      </c>
      <c r="C162" s="97" t="s">
        <v>488</v>
      </c>
      <c r="D162" s="80" t="s">
        <v>489</v>
      </c>
      <c r="E162" s="80" t="s">
        <v>123</v>
      </c>
      <c r="F162" s="80" t="s">
        <v>126</v>
      </c>
    </row>
    <row r="163" spans="1:6" x14ac:dyDescent="0.25">
      <c r="A163" s="80" t="s">
        <v>148</v>
      </c>
      <c r="B163" s="80" t="s">
        <v>149</v>
      </c>
      <c r="C163" s="97" t="s">
        <v>490</v>
      </c>
      <c r="D163" s="80" t="s">
        <v>491</v>
      </c>
      <c r="E163" s="80" t="s">
        <v>123</v>
      </c>
      <c r="F163" s="80" t="s">
        <v>126</v>
      </c>
    </row>
    <row r="164" spans="1:6" x14ac:dyDescent="0.25">
      <c r="A164" s="80" t="s">
        <v>148</v>
      </c>
      <c r="B164" s="80" t="s">
        <v>149</v>
      </c>
      <c r="C164" s="97" t="s">
        <v>492</v>
      </c>
      <c r="D164" s="80" t="s">
        <v>493</v>
      </c>
      <c r="E164" s="80" t="s">
        <v>123</v>
      </c>
      <c r="F164" s="80" t="s">
        <v>126</v>
      </c>
    </row>
    <row r="165" spans="1:6" x14ac:dyDescent="0.25">
      <c r="A165" s="80" t="s">
        <v>148</v>
      </c>
      <c r="B165" s="80" t="s">
        <v>149</v>
      </c>
      <c r="C165" s="97" t="s">
        <v>494</v>
      </c>
      <c r="D165" s="80" t="s">
        <v>495</v>
      </c>
      <c r="E165" s="80" t="s">
        <v>123</v>
      </c>
      <c r="F165" s="80" t="s">
        <v>124</v>
      </c>
    </row>
    <row r="166" spans="1:6" x14ac:dyDescent="0.25">
      <c r="A166" s="80" t="s">
        <v>148</v>
      </c>
      <c r="B166" s="80" t="s">
        <v>149</v>
      </c>
      <c r="C166" s="97" t="s">
        <v>496</v>
      </c>
      <c r="D166" s="80" t="s">
        <v>497</v>
      </c>
      <c r="E166" s="80" t="s">
        <v>123</v>
      </c>
      <c r="F166" s="80" t="s">
        <v>126</v>
      </c>
    </row>
    <row r="167" spans="1:6" x14ac:dyDescent="0.25">
      <c r="A167" s="80" t="s">
        <v>148</v>
      </c>
      <c r="B167" s="80" t="s">
        <v>149</v>
      </c>
      <c r="C167" s="97" t="s">
        <v>498</v>
      </c>
      <c r="D167" s="80" t="s">
        <v>499</v>
      </c>
      <c r="E167" s="80" t="s">
        <v>123</v>
      </c>
      <c r="F167" s="80" t="s">
        <v>124</v>
      </c>
    </row>
    <row r="168" spans="1:6" x14ac:dyDescent="0.25">
      <c r="A168" s="80" t="s">
        <v>148</v>
      </c>
      <c r="B168" s="80" t="s">
        <v>149</v>
      </c>
      <c r="C168" s="97" t="s">
        <v>500</v>
      </c>
      <c r="D168" s="80" t="s">
        <v>501</v>
      </c>
      <c r="E168" s="80" t="s">
        <v>123</v>
      </c>
      <c r="F168" s="80" t="s">
        <v>126</v>
      </c>
    </row>
    <row r="169" spans="1:6" x14ac:dyDescent="0.25">
      <c r="A169" s="80" t="s">
        <v>148</v>
      </c>
      <c r="B169" s="80" t="s">
        <v>149</v>
      </c>
      <c r="C169" s="97" t="s">
        <v>502</v>
      </c>
      <c r="D169" s="80" t="s">
        <v>503</v>
      </c>
      <c r="E169" s="80" t="s">
        <v>123</v>
      </c>
      <c r="F169" s="80" t="s">
        <v>126</v>
      </c>
    </row>
    <row r="170" spans="1:6" x14ac:dyDescent="0.25">
      <c r="A170" s="80" t="s">
        <v>148</v>
      </c>
      <c r="B170" s="80" t="s">
        <v>149</v>
      </c>
      <c r="C170" s="97" t="s">
        <v>504</v>
      </c>
      <c r="D170" s="80" t="s">
        <v>505</v>
      </c>
      <c r="E170" s="80" t="s">
        <v>123</v>
      </c>
      <c r="F170" s="80" t="s">
        <v>126</v>
      </c>
    </row>
    <row r="171" spans="1:6" x14ac:dyDescent="0.25">
      <c r="A171" s="80" t="s">
        <v>154</v>
      </c>
      <c r="B171" s="80" t="s">
        <v>155</v>
      </c>
      <c r="C171" s="97">
        <v>46382</v>
      </c>
      <c r="D171" s="80" t="s">
        <v>506</v>
      </c>
      <c r="E171" s="80" t="s">
        <v>123</v>
      </c>
      <c r="F171" s="80" t="s">
        <v>125</v>
      </c>
    </row>
    <row r="172" spans="1:6" x14ac:dyDescent="0.25">
      <c r="A172" s="80" t="s">
        <v>154</v>
      </c>
      <c r="B172" s="80" t="s">
        <v>155</v>
      </c>
      <c r="C172" s="97" t="s">
        <v>507</v>
      </c>
      <c r="D172" s="80" t="s">
        <v>506</v>
      </c>
      <c r="E172" s="80" t="s">
        <v>123</v>
      </c>
      <c r="F172" s="80" t="s">
        <v>125</v>
      </c>
    </row>
    <row r="173" spans="1:6" x14ac:dyDescent="0.25">
      <c r="A173" s="80" t="s">
        <v>154</v>
      </c>
      <c r="B173" s="80" t="s">
        <v>155</v>
      </c>
      <c r="C173" s="97">
        <v>46900</v>
      </c>
      <c r="D173" s="80" t="s">
        <v>508</v>
      </c>
      <c r="E173" s="80" t="s">
        <v>123</v>
      </c>
      <c r="F173" s="80" t="s">
        <v>125</v>
      </c>
    </row>
    <row r="174" spans="1:6" x14ac:dyDescent="0.25">
      <c r="A174" s="80" t="s">
        <v>154</v>
      </c>
      <c r="B174" s="80" t="s">
        <v>155</v>
      </c>
      <c r="C174" s="97" t="s">
        <v>509</v>
      </c>
      <c r="D174" s="80" t="s">
        <v>508</v>
      </c>
      <c r="E174" s="80" t="s">
        <v>123</v>
      </c>
      <c r="F174" s="80" t="s">
        <v>125</v>
      </c>
    </row>
    <row r="175" spans="1:6" x14ac:dyDescent="0.25">
      <c r="A175" s="80" t="s">
        <v>154</v>
      </c>
      <c r="B175" s="80" t="s">
        <v>155</v>
      </c>
      <c r="C175" s="97" t="s">
        <v>510</v>
      </c>
      <c r="D175" s="80" t="s">
        <v>511</v>
      </c>
      <c r="E175" s="80" t="s">
        <v>123</v>
      </c>
      <c r="F175" s="80" t="s">
        <v>125</v>
      </c>
    </row>
    <row r="176" spans="1:6" x14ac:dyDescent="0.25">
      <c r="A176" s="80" t="s">
        <v>148</v>
      </c>
      <c r="B176" s="80" t="s">
        <v>149</v>
      </c>
      <c r="C176" s="97" t="s">
        <v>512</v>
      </c>
      <c r="D176" s="80" t="s">
        <v>513</v>
      </c>
      <c r="E176" s="80" t="s">
        <v>123</v>
      </c>
      <c r="F176" s="80" t="s">
        <v>124</v>
      </c>
    </row>
    <row r="177" spans="1:6" x14ac:dyDescent="0.25">
      <c r="A177" s="80" t="s">
        <v>154</v>
      </c>
      <c r="B177" s="80" t="s">
        <v>155</v>
      </c>
      <c r="C177" s="97" t="s">
        <v>514</v>
      </c>
      <c r="D177" s="80" t="s">
        <v>515</v>
      </c>
      <c r="E177" s="80" t="s">
        <v>123</v>
      </c>
      <c r="F177" s="80" t="s">
        <v>125</v>
      </c>
    </row>
    <row r="178" spans="1:6" x14ac:dyDescent="0.25">
      <c r="A178" s="80" t="s">
        <v>516</v>
      </c>
      <c r="B178" s="80" t="s">
        <v>517</v>
      </c>
      <c r="C178" s="97" t="s">
        <v>518</v>
      </c>
      <c r="D178" s="80" t="s">
        <v>519</v>
      </c>
      <c r="E178" s="80" t="s">
        <v>137</v>
      </c>
      <c r="F178" s="80" t="s">
        <v>137</v>
      </c>
    </row>
    <row r="179" spans="1:6" x14ac:dyDescent="0.25">
      <c r="A179" s="80" t="s">
        <v>520</v>
      </c>
      <c r="B179" s="80" t="s">
        <v>521</v>
      </c>
      <c r="C179" s="97" t="s">
        <v>522</v>
      </c>
      <c r="D179" s="80" t="s">
        <v>523</v>
      </c>
      <c r="E179" s="80" t="s">
        <v>137</v>
      </c>
      <c r="F179" s="80" t="s">
        <v>137</v>
      </c>
    </row>
    <row r="180" spans="1:6" x14ac:dyDescent="0.25">
      <c r="A180" s="80" t="s">
        <v>442</v>
      </c>
      <c r="B180" s="80" t="s">
        <v>443</v>
      </c>
      <c r="C180" s="97" t="s">
        <v>524</v>
      </c>
      <c r="D180" s="80" t="s">
        <v>525</v>
      </c>
      <c r="E180" s="80" t="s">
        <v>137</v>
      </c>
      <c r="F180" s="80" t="s">
        <v>137</v>
      </c>
    </row>
    <row r="181" spans="1:6" x14ac:dyDescent="0.25">
      <c r="A181" s="80" t="s">
        <v>526</v>
      </c>
      <c r="B181" s="80" t="s">
        <v>527</v>
      </c>
      <c r="C181" s="97" t="s">
        <v>528</v>
      </c>
      <c r="D181" s="80" t="s">
        <v>529</v>
      </c>
      <c r="E181" s="80" t="s">
        <v>137</v>
      </c>
      <c r="F181" s="80" t="s">
        <v>137</v>
      </c>
    </row>
    <row r="182" spans="1:6" x14ac:dyDescent="0.25">
      <c r="A182" s="80" t="s">
        <v>526</v>
      </c>
      <c r="B182" s="80" t="s">
        <v>527</v>
      </c>
      <c r="C182" s="97" t="s">
        <v>530</v>
      </c>
      <c r="D182" s="80" t="s">
        <v>531</v>
      </c>
      <c r="E182" s="80" t="s">
        <v>137</v>
      </c>
      <c r="F182" s="80" t="s">
        <v>137</v>
      </c>
    </row>
    <row r="183" spans="1:6" x14ac:dyDescent="0.25">
      <c r="A183" s="80" t="s">
        <v>374</v>
      </c>
      <c r="B183" s="80" t="s">
        <v>375</v>
      </c>
      <c r="C183" s="97" t="s">
        <v>532</v>
      </c>
      <c r="D183" s="80" t="s">
        <v>533</v>
      </c>
      <c r="E183" s="80" t="s">
        <v>137</v>
      </c>
      <c r="F183" s="80" t="s">
        <v>137</v>
      </c>
    </row>
    <row r="184" spans="1:6" x14ac:dyDescent="0.25">
      <c r="A184" s="80" t="s">
        <v>534</v>
      </c>
      <c r="B184" s="80" t="s">
        <v>535</v>
      </c>
      <c r="C184" s="97" t="s">
        <v>536</v>
      </c>
      <c r="D184" s="80" t="s">
        <v>537</v>
      </c>
      <c r="E184" s="80" t="s">
        <v>137</v>
      </c>
      <c r="F184" s="80" t="s">
        <v>137</v>
      </c>
    </row>
    <row r="185" spans="1:6" x14ac:dyDescent="0.25">
      <c r="A185" s="80" t="s">
        <v>148</v>
      </c>
      <c r="B185" s="80" t="s">
        <v>149</v>
      </c>
      <c r="C185" s="97" t="s">
        <v>538</v>
      </c>
      <c r="D185" s="80" t="s">
        <v>539</v>
      </c>
      <c r="E185" s="80" t="s">
        <v>540</v>
      </c>
      <c r="F185" s="80" t="s">
        <v>540</v>
      </c>
    </row>
    <row r="186" spans="1:6" x14ac:dyDescent="0.25">
      <c r="A186" s="80" t="s">
        <v>148</v>
      </c>
      <c r="B186" s="80" t="s">
        <v>149</v>
      </c>
      <c r="C186" s="97" t="s">
        <v>541</v>
      </c>
      <c r="D186" s="80" t="s">
        <v>542</v>
      </c>
      <c r="E186" s="80" t="s">
        <v>540</v>
      </c>
      <c r="F186" s="80" t="s">
        <v>540</v>
      </c>
    </row>
    <row r="187" spans="1:6" x14ac:dyDescent="0.25">
      <c r="A187" s="80" t="s">
        <v>148</v>
      </c>
      <c r="B187" s="80" t="s">
        <v>149</v>
      </c>
      <c r="C187" s="97" t="s">
        <v>543</v>
      </c>
      <c r="D187" s="80" t="s">
        <v>544</v>
      </c>
      <c r="E187" s="80" t="s">
        <v>540</v>
      </c>
      <c r="F187" s="80" t="s">
        <v>540</v>
      </c>
    </row>
    <row r="188" spans="1:6" x14ac:dyDescent="0.25">
      <c r="A188" s="80" t="s">
        <v>154</v>
      </c>
      <c r="B188" s="80" t="s">
        <v>155</v>
      </c>
      <c r="C188" s="97">
        <v>46450</v>
      </c>
      <c r="D188" s="80" t="s">
        <v>545</v>
      </c>
      <c r="E188" s="80" t="s">
        <v>540</v>
      </c>
      <c r="F188" s="80" t="s">
        <v>540</v>
      </c>
    </row>
    <row r="189" spans="1:6" x14ac:dyDescent="0.25">
      <c r="A189" s="80" t="s">
        <v>154</v>
      </c>
      <c r="B189" s="80" t="s">
        <v>155</v>
      </c>
      <c r="C189" s="97" t="s">
        <v>546</v>
      </c>
      <c r="D189" s="80" t="s">
        <v>545</v>
      </c>
      <c r="E189" s="80" t="s">
        <v>540</v>
      </c>
      <c r="F189" s="80" t="s">
        <v>540</v>
      </c>
    </row>
    <row r="190" spans="1:6" x14ac:dyDescent="0.25">
      <c r="A190" s="80" t="s">
        <v>154</v>
      </c>
      <c r="B190" s="80" t="s">
        <v>155</v>
      </c>
      <c r="C190" s="97" t="s">
        <v>547</v>
      </c>
      <c r="D190" s="80" t="s">
        <v>548</v>
      </c>
      <c r="E190" s="80" t="s">
        <v>540</v>
      </c>
      <c r="F190" s="80" t="s">
        <v>540</v>
      </c>
    </row>
    <row r="191" spans="1:6" x14ac:dyDescent="0.25">
      <c r="A191" s="80" t="s">
        <v>204</v>
      </c>
      <c r="B191" s="80" t="s">
        <v>205</v>
      </c>
      <c r="C191" s="97" t="s">
        <v>549</v>
      </c>
      <c r="D191" s="80" t="s">
        <v>550</v>
      </c>
      <c r="E191" s="80" t="s">
        <v>540</v>
      </c>
      <c r="F191" s="80" t="s">
        <v>540</v>
      </c>
    </row>
    <row r="192" spans="1:6" x14ac:dyDescent="0.25">
      <c r="A192" s="80" t="s">
        <v>551</v>
      </c>
      <c r="B192" s="80" t="s">
        <v>552</v>
      </c>
      <c r="C192" s="97" t="s">
        <v>553</v>
      </c>
      <c r="D192" s="80" t="s">
        <v>554</v>
      </c>
      <c r="E192" s="80" t="s">
        <v>540</v>
      </c>
      <c r="F192" s="80" t="s">
        <v>540</v>
      </c>
    </row>
    <row r="193" spans="1:6" x14ac:dyDescent="0.25">
      <c r="A193" s="80" t="s">
        <v>551</v>
      </c>
      <c r="B193" s="80" t="s">
        <v>552</v>
      </c>
      <c r="C193" s="97" t="s">
        <v>555</v>
      </c>
      <c r="D193" s="80" t="s">
        <v>556</v>
      </c>
      <c r="E193" s="80" t="s">
        <v>540</v>
      </c>
      <c r="F193" s="80" t="s">
        <v>540</v>
      </c>
    </row>
    <row r="194" spans="1:6" x14ac:dyDescent="0.25">
      <c r="A194" s="80" t="s">
        <v>160</v>
      </c>
      <c r="B194" s="80" t="s">
        <v>161</v>
      </c>
      <c r="C194" s="97" t="s">
        <v>557</v>
      </c>
      <c r="D194" s="80" t="s">
        <v>558</v>
      </c>
      <c r="E194" s="80" t="s">
        <v>540</v>
      </c>
      <c r="F194" s="80" t="s">
        <v>540</v>
      </c>
    </row>
    <row r="195" spans="1:6" x14ac:dyDescent="0.25">
      <c r="A195" s="80" t="s">
        <v>551</v>
      </c>
      <c r="B195" s="80" t="s">
        <v>552</v>
      </c>
      <c r="C195" s="97" t="s">
        <v>559</v>
      </c>
      <c r="D195" s="80" t="s">
        <v>560</v>
      </c>
      <c r="E195" s="80" t="s">
        <v>540</v>
      </c>
      <c r="F195" s="80" t="s">
        <v>540</v>
      </c>
    </row>
    <row r="196" spans="1:6" x14ac:dyDescent="0.25">
      <c r="A196" s="80" t="s">
        <v>561</v>
      </c>
      <c r="B196" s="80" t="s">
        <v>562</v>
      </c>
      <c r="C196" s="97" t="s">
        <v>563</v>
      </c>
      <c r="D196" s="80" t="s">
        <v>564</v>
      </c>
      <c r="E196" s="80" t="s">
        <v>540</v>
      </c>
      <c r="F196" s="80" t="s">
        <v>540</v>
      </c>
    </row>
    <row r="197" spans="1:6" x14ac:dyDescent="0.25">
      <c r="A197" s="80" t="s">
        <v>154</v>
      </c>
      <c r="B197" s="80" t="s">
        <v>155</v>
      </c>
      <c r="C197" s="97" t="s">
        <v>565</v>
      </c>
      <c r="D197" s="80" t="s">
        <v>566</v>
      </c>
      <c r="E197" s="80" t="s">
        <v>139</v>
      </c>
      <c r="F197" s="80" t="s">
        <v>139</v>
      </c>
    </row>
    <row r="198" spans="1:6" x14ac:dyDescent="0.25">
      <c r="A198" s="80" t="s">
        <v>442</v>
      </c>
      <c r="B198" s="80" t="s">
        <v>443</v>
      </c>
      <c r="C198" s="97" t="s">
        <v>567</v>
      </c>
      <c r="D198" s="80" t="s">
        <v>568</v>
      </c>
      <c r="E198" s="80" t="s">
        <v>139</v>
      </c>
      <c r="F198" s="80" t="s">
        <v>139</v>
      </c>
    </row>
    <row r="199" spans="1:6" x14ac:dyDescent="0.25">
      <c r="A199" s="80" t="s">
        <v>148</v>
      </c>
      <c r="B199" s="80" t="s">
        <v>149</v>
      </c>
      <c r="C199" s="97" t="s">
        <v>569</v>
      </c>
      <c r="D199" s="80" t="s">
        <v>570</v>
      </c>
      <c r="E199" s="80" t="s">
        <v>139</v>
      </c>
      <c r="F199" s="80" t="s">
        <v>139</v>
      </c>
    </row>
    <row r="200" spans="1:6" x14ac:dyDescent="0.25">
      <c r="A200" s="80" t="s">
        <v>154</v>
      </c>
      <c r="B200" s="80" t="s">
        <v>155</v>
      </c>
      <c r="C200" s="97" t="s">
        <v>571</v>
      </c>
      <c r="D200" s="80" t="s">
        <v>572</v>
      </c>
      <c r="E200" s="80" t="s">
        <v>139</v>
      </c>
      <c r="F200" s="80" t="s">
        <v>139</v>
      </c>
    </row>
    <row r="201" spans="1:6" x14ac:dyDescent="0.25">
      <c r="A201" s="80" t="s">
        <v>154</v>
      </c>
      <c r="B201" s="80" t="s">
        <v>155</v>
      </c>
      <c r="C201" s="97" t="s">
        <v>573</v>
      </c>
      <c r="D201" s="80" t="s">
        <v>574</v>
      </c>
      <c r="E201" s="80" t="s">
        <v>139</v>
      </c>
      <c r="F201" s="80" t="s">
        <v>139</v>
      </c>
    </row>
    <row r="202" spans="1:6" x14ac:dyDescent="0.25">
      <c r="A202" s="80" t="s">
        <v>154</v>
      </c>
      <c r="B202" s="80" t="s">
        <v>155</v>
      </c>
      <c r="C202" s="97" t="s">
        <v>575</v>
      </c>
      <c r="D202" s="80" t="s">
        <v>576</v>
      </c>
      <c r="E202" s="80" t="s">
        <v>139</v>
      </c>
      <c r="F202" s="80" t="s">
        <v>139</v>
      </c>
    </row>
    <row r="203" spans="1:6" x14ac:dyDescent="0.25">
      <c r="A203" s="80" t="s">
        <v>154</v>
      </c>
      <c r="B203" s="80" t="s">
        <v>155</v>
      </c>
      <c r="C203" s="97" t="s">
        <v>577</v>
      </c>
      <c r="D203" s="80" t="s">
        <v>578</v>
      </c>
      <c r="E203" s="80" t="s">
        <v>139</v>
      </c>
      <c r="F203" s="80" t="s">
        <v>139</v>
      </c>
    </row>
    <row r="204" spans="1:6" x14ac:dyDescent="0.25">
      <c r="A204" s="80" t="s">
        <v>579</v>
      </c>
      <c r="B204" s="80" t="s">
        <v>580</v>
      </c>
      <c r="C204" s="97" t="s">
        <v>581</v>
      </c>
      <c r="D204" s="80" t="s">
        <v>582</v>
      </c>
      <c r="E204" s="80" t="s">
        <v>139</v>
      </c>
      <c r="F204" s="80" t="s">
        <v>139</v>
      </c>
    </row>
    <row r="205" spans="1:6" x14ac:dyDescent="0.25">
      <c r="A205" s="80" t="s">
        <v>583</v>
      </c>
      <c r="B205" s="80" t="s">
        <v>584</v>
      </c>
      <c r="C205" s="97" t="s">
        <v>585</v>
      </c>
      <c r="D205" s="80" t="s">
        <v>586</v>
      </c>
      <c r="E205" s="80" t="s">
        <v>139</v>
      </c>
      <c r="F205" s="80" t="s">
        <v>139</v>
      </c>
    </row>
    <row r="206" spans="1:6" x14ac:dyDescent="0.25">
      <c r="A206" s="80" t="s">
        <v>583</v>
      </c>
      <c r="B206" s="80" t="s">
        <v>584</v>
      </c>
      <c r="C206" s="97" t="s">
        <v>587</v>
      </c>
      <c r="D206" s="80" t="s">
        <v>588</v>
      </c>
      <c r="E206" s="80" t="s">
        <v>139</v>
      </c>
      <c r="F206" s="80" t="s">
        <v>139</v>
      </c>
    </row>
    <row r="207" spans="1:6" x14ac:dyDescent="0.25">
      <c r="A207" s="80" t="s">
        <v>583</v>
      </c>
      <c r="B207" s="80" t="s">
        <v>584</v>
      </c>
      <c r="C207" s="97" t="s">
        <v>589</v>
      </c>
      <c r="D207" s="80" t="s">
        <v>590</v>
      </c>
      <c r="E207" s="80" t="s">
        <v>139</v>
      </c>
      <c r="F207" s="80" t="s">
        <v>139</v>
      </c>
    </row>
    <row r="208" spans="1:6" x14ac:dyDescent="0.25">
      <c r="A208" s="80" t="s">
        <v>583</v>
      </c>
      <c r="B208" s="80" t="s">
        <v>584</v>
      </c>
      <c r="C208" s="97" t="s">
        <v>591</v>
      </c>
      <c r="D208" s="80" t="s">
        <v>592</v>
      </c>
      <c r="E208" s="80" t="s">
        <v>139</v>
      </c>
      <c r="F208" s="80" t="s">
        <v>139</v>
      </c>
    </row>
    <row r="209" spans="1:6" x14ac:dyDescent="0.25">
      <c r="A209" s="80" t="s">
        <v>374</v>
      </c>
      <c r="B209" s="80" t="s">
        <v>375</v>
      </c>
      <c r="C209" s="97" t="s">
        <v>593</v>
      </c>
      <c r="D209" s="80" t="s">
        <v>594</v>
      </c>
      <c r="E209" s="80" t="s">
        <v>139</v>
      </c>
      <c r="F209" s="80" t="s">
        <v>139</v>
      </c>
    </row>
    <row r="210" spans="1:6" x14ac:dyDescent="0.25">
      <c r="A210" s="80" t="s">
        <v>374</v>
      </c>
      <c r="B210" s="80" t="s">
        <v>375</v>
      </c>
      <c r="C210" s="97" t="s">
        <v>595</v>
      </c>
      <c r="D210" s="80" t="s">
        <v>596</v>
      </c>
      <c r="E210" s="80" t="s">
        <v>139</v>
      </c>
      <c r="F210" s="80" t="s">
        <v>139</v>
      </c>
    </row>
    <row r="211" spans="1:6" x14ac:dyDescent="0.25">
      <c r="A211" s="80" t="s">
        <v>374</v>
      </c>
      <c r="B211" s="80" t="s">
        <v>375</v>
      </c>
      <c r="C211" s="97" t="s">
        <v>597</v>
      </c>
      <c r="D211" s="80" t="s">
        <v>598</v>
      </c>
      <c r="E211" s="80" t="s">
        <v>139</v>
      </c>
      <c r="F211" s="80" t="s">
        <v>139</v>
      </c>
    </row>
    <row r="212" spans="1:6" x14ac:dyDescent="0.25">
      <c r="A212" s="80" t="s">
        <v>374</v>
      </c>
      <c r="B212" s="80" t="s">
        <v>375</v>
      </c>
      <c r="C212" s="97" t="s">
        <v>599</v>
      </c>
      <c r="D212" s="80" t="s">
        <v>600</v>
      </c>
      <c r="E212" s="80" t="s">
        <v>139</v>
      </c>
      <c r="F212" s="80" t="s">
        <v>139</v>
      </c>
    </row>
    <row r="213" spans="1:6" x14ac:dyDescent="0.25">
      <c r="A213" s="80" t="s">
        <v>374</v>
      </c>
      <c r="B213" s="80" t="s">
        <v>375</v>
      </c>
      <c r="C213" s="97" t="s">
        <v>601</v>
      </c>
      <c r="D213" s="80" t="s">
        <v>602</v>
      </c>
      <c r="E213" s="80" t="s">
        <v>139</v>
      </c>
      <c r="F213" s="80" t="s">
        <v>139</v>
      </c>
    </row>
    <row r="214" spans="1:6" x14ac:dyDescent="0.25">
      <c r="A214" s="80" t="s">
        <v>374</v>
      </c>
      <c r="B214" s="80" t="s">
        <v>375</v>
      </c>
      <c r="C214" s="97" t="s">
        <v>603</v>
      </c>
      <c r="D214" s="80" t="s">
        <v>604</v>
      </c>
      <c r="E214" s="80" t="s">
        <v>139</v>
      </c>
      <c r="F214" s="80" t="s">
        <v>139</v>
      </c>
    </row>
    <row r="215" spans="1:6" x14ac:dyDescent="0.25">
      <c r="A215" s="80" t="s">
        <v>520</v>
      </c>
      <c r="B215" s="80" t="s">
        <v>521</v>
      </c>
      <c r="C215" s="97" t="s">
        <v>605</v>
      </c>
      <c r="D215" s="80" t="s">
        <v>606</v>
      </c>
      <c r="E215" s="80" t="s">
        <v>139</v>
      </c>
      <c r="F215" s="80" t="s">
        <v>139</v>
      </c>
    </row>
    <row r="216" spans="1:6" x14ac:dyDescent="0.25">
      <c r="A216" s="80" t="s">
        <v>374</v>
      </c>
      <c r="B216" s="80" t="s">
        <v>375</v>
      </c>
      <c r="C216" s="97" t="s">
        <v>607</v>
      </c>
      <c r="D216" s="80" t="s">
        <v>608</v>
      </c>
      <c r="E216" s="80" t="s">
        <v>139</v>
      </c>
      <c r="F216" s="80" t="s">
        <v>139</v>
      </c>
    </row>
    <row r="217" spans="1:6" x14ac:dyDescent="0.25">
      <c r="A217" s="80" t="s">
        <v>374</v>
      </c>
      <c r="B217" s="80" t="s">
        <v>375</v>
      </c>
      <c r="C217" s="97" t="s">
        <v>609</v>
      </c>
      <c r="D217" s="80" t="s">
        <v>610</v>
      </c>
      <c r="E217" s="80" t="s">
        <v>139</v>
      </c>
      <c r="F217" s="80" t="s">
        <v>139</v>
      </c>
    </row>
    <row r="218" spans="1:6" x14ac:dyDescent="0.25">
      <c r="A218" s="80" t="s">
        <v>374</v>
      </c>
      <c r="B218" s="80" t="s">
        <v>375</v>
      </c>
      <c r="C218" s="97" t="s">
        <v>611</v>
      </c>
      <c r="D218" s="80" t="s">
        <v>612</v>
      </c>
      <c r="E218" s="80" t="s">
        <v>139</v>
      </c>
      <c r="F218" s="80" t="s">
        <v>139</v>
      </c>
    </row>
    <row r="219" spans="1:6" x14ac:dyDescent="0.25">
      <c r="A219" s="80" t="s">
        <v>374</v>
      </c>
      <c r="B219" s="80" t="s">
        <v>375</v>
      </c>
      <c r="C219" s="97" t="s">
        <v>613</v>
      </c>
      <c r="D219" s="80" t="s">
        <v>614</v>
      </c>
      <c r="E219" s="80" t="s">
        <v>139</v>
      </c>
      <c r="F219" s="80" t="s">
        <v>139</v>
      </c>
    </row>
    <row r="220" spans="1:6" x14ac:dyDescent="0.25">
      <c r="A220" s="80" t="s">
        <v>442</v>
      </c>
      <c r="B220" s="80" t="s">
        <v>443</v>
      </c>
      <c r="C220" s="97" t="s">
        <v>615</v>
      </c>
      <c r="D220" s="80" t="s">
        <v>616</v>
      </c>
      <c r="E220" s="80" t="s">
        <v>139</v>
      </c>
      <c r="F220" s="80" t="s">
        <v>139</v>
      </c>
    </row>
    <row r="221" spans="1:6" x14ac:dyDescent="0.25">
      <c r="A221" s="80" t="s">
        <v>374</v>
      </c>
      <c r="B221" s="80" t="s">
        <v>375</v>
      </c>
      <c r="C221" s="97" t="s">
        <v>617</v>
      </c>
      <c r="D221" s="80" t="s">
        <v>618</v>
      </c>
      <c r="E221" s="80" t="s">
        <v>139</v>
      </c>
      <c r="F221" s="80" t="s">
        <v>139</v>
      </c>
    </row>
    <row r="222" spans="1:6" x14ac:dyDescent="0.25">
      <c r="A222" s="80" t="s">
        <v>442</v>
      </c>
      <c r="B222" s="80" t="s">
        <v>443</v>
      </c>
      <c r="C222" s="97" t="s">
        <v>619</v>
      </c>
      <c r="D222" s="80" t="s">
        <v>620</v>
      </c>
      <c r="E222" s="80" t="s">
        <v>139</v>
      </c>
      <c r="F222" s="80" t="s">
        <v>139</v>
      </c>
    </row>
    <row r="223" spans="1:6" x14ac:dyDescent="0.25">
      <c r="A223" s="80" t="s">
        <v>442</v>
      </c>
      <c r="B223" s="80" t="s">
        <v>443</v>
      </c>
      <c r="C223" s="97" t="s">
        <v>621</v>
      </c>
      <c r="D223" s="80" t="s">
        <v>622</v>
      </c>
      <c r="E223" s="80" t="s">
        <v>139</v>
      </c>
      <c r="F223" s="80" t="s">
        <v>139</v>
      </c>
    </row>
    <row r="224" spans="1:6" x14ac:dyDescent="0.25">
      <c r="A224" s="80" t="s">
        <v>442</v>
      </c>
      <c r="B224" s="80" t="s">
        <v>443</v>
      </c>
      <c r="C224" s="97" t="s">
        <v>623</v>
      </c>
      <c r="D224" s="80" t="s">
        <v>624</v>
      </c>
      <c r="E224" s="80" t="s">
        <v>139</v>
      </c>
      <c r="F224" s="80" t="s">
        <v>139</v>
      </c>
    </row>
    <row r="225" spans="1:6" x14ac:dyDescent="0.25">
      <c r="A225" s="80" t="s">
        <v>442</v>
      </c>
      <c r="B225" s="80" t="s">
        <v>443</v>
      </c>
      <c r="C225" s="97" t="s">
        <v>625</v>
      </c>
      <c r="D225" s="80" t="s">
        <v>626</v>
      </c>
      <c r="E225" s="80" t="s">
        <v>139</v>
      </c>
      <c r="F225" s="80" t="s">
        <v>139</v>
      </c>
    </row>
    <row r="226" spans="1:6" x14ac:dyDescent="0.25">
      <c r="A226" s="80" t="s">
        <v>442</v>
      </c>
      <c r="B226" s="80" t="s">
        <v>443</v>
      </c>
      <c r="C226" s="97" t="s">
        <v>627</v>
      </c>
      <c r="D226" s="80" t="s">
        <v>628</v>
      </c>
      <c r="E226" s="80" t="s">
        <v>139</v>
      </c>
      <c r="F226" s="80" t="s">
        <v>139</v>
      </c>
    </row>
    <row r="227" spans="1:6" x14ac:dyDescent="0.25">
      <c r="A227" s="80" t="s">
        <v>374</v>
      </c>
      <c r="B227" s="80" t="s">
        <v>375</v>
      </c>
      <c r="C227" s="97" t="s">
        <v>629</v>
      </c>
      <c r="D227" s="80" t="s">
        <v>630</v>
      </c>
      <c r="E227" s="80" t="s">
        <v>139</v>
      </c>
      <c r="F227" s="80" t="s">
        <v>139</v>
      </c>
    </row>
    <row r="228" spans="1:6" x14ac:dyDescent="0.25">
      <c r="A228" s="80" t="s">
        <v>374</v>
      </c>
      <c r="B228" s="80" t="s">
        <v>375</v>
      </c>
      <c r="C228" s="97" t="s">
        <v>631</v>
      </c>
      <c r="D228" s="80" t="s">
        <v>632</v>
      </c>
      <c r="E228" s="80" t="s">
        <v>139</v>
      </c>
      <c r="F228" s="80" t="s">
        <v>139</v>
      </c>
    </row>
    <row r="229" spans="1:6" x14ac:dyDescent="0.25">
      <c r="A229" s="80" t="s">
        <v>374</v>
      </c>
      <c r="B229" s="80" t="s">
        <v>375</v>
      </c>
      <c r="C229" s="97" t="s">
        <v>633</v>
      </c>
      <c r="D229" s="80" t="s">
        <v>634</v>
      </c>
      <c r="E229" s="80" t="s">
        <v>139</v>
      </c>
      <c r="F229" s="80" t="s">
        <v>139</v>
      </c>
    </row>
    <row r="230" spans="1:6" x14ac:dyDescent="0.25">
      <c r="A230" s="80" t="s">
        <v>442</v>
      </c>
      <c r="B230" s="80" t="s">
        <v>443</v>
      </c>
      <c r="C230" s="97" t="s">
        <v>635</v>
      </c>
      <c r="D230" s="80" t="s">
        <v>636</v>
      </c>
      <c r="E230" s="80" t="s">
        <v>139</v>
      </c>
      <c r="F230" s="80" t="s">
        <v>139</v>
      </c>
    </row>
    <row r="231" spans="1:6" x14ac:dyDescent="0.25">
      <c r="A231" s="80" t="s">
        <v>374</v>
      </c>
      <c r="B231" s="80" t="s">
        <v>375</v>
      </c>
      <c r="C231" s="97" t="s">
        <v>637</v>
      </c>
      <c r="D231" s="80" t="s">
        <v>638</v>
      </c>
      <c r="E231" s="80" t="s">
        <v>139</v>
      </c>
      <c r="F231" s="80" t="s">
        <v>139</v>
      </c>
    </row>
    <row r="232" spans="1:6" x14ac:dyDescent="0.25">
      <c r="A232" s="80" t="s">
        <v>442</v>
      </c>
      <c r="B232" s="80" t="s">
        <v>443</v>
      </c>
      <c r="C232" s="97" t="s">
        <v>639</v>
      </c>
      <c r="D232" s="80" t="s">
        <v>640</v>
      </c>
      <c r="E232" s="80" t="s">
        <v>139</v>
      </c>
      <c r="F232" s="80" t="s">
        <v>139</v>
      </c>
    </row>
    <row r="233" spans="1:6" x14ac:dyDescent="0.25">
      <c r="A233" s="80" t="s">
        <v>442</v>
      </c>
      <c r="B233" s="80" t="s">
        <v>443</v>
      </c>
      <c r="C233" s="97" t="s">
        <v>641</v>
      </c>
      <c r="D233" s="80" t="s">
        <v>642</v>
      </c>
      <c r="E233" s="80" t="s">
        <v>139</v>
      </c>
      <c r="F233" s="80" t="s">
        <v>139</v>
      </c>
    </row>
    <row r="234" spans="1:6" x14ac:dyDescent="0.25">
      <c r="A234" s="80" t="s">
        <v>516</v>
      </c>
      <c r="B234" s="80" t="s">
        <v>517</v>
      </c>
      <c r="C234" s="97" t="s">
        <v>643</v>
      </c>
      <c r="D234" s="80" t="s">
        <v>644</v>
      </c>
      <c r="E234" s="80" t="s">
        <v>139</v>
      </c>
      <c r="F234" s="80" t="s">
        <v>139</v>
      </c>
    </row>
    <row r="235" spans="1:6" x14ac:dyDescent="0.25">
      <c r="A235" s="80" t="s">
        <v>374</v>
      </c>
      <c r="B235" s="80" t="s">
        <v>375</v>
      </c>
      <c r="C235" s="97" t="s">
        <v>645</v>
      </c>
      <c r="D235" s="80" t="s">
        <v>646</v>
      </c>
      <c r="E235" s="80" t="s">
        <v>139</v>
      </c>
      <c r="F235" s="80" t="s">
        <v>139</v>
      </c>
    </row>
    <row r="236" spans="1:6" x14ac:dyDescent="0.25">
      <c r="A236" s="80" t="s">
        <v>374</v>
      </c>
      <c r="B236" s="80" t="s">
        <v>375</v>
      </c>
      <c r="C236" s="97" t="s">
        <v>647</v>
      </c>
      <c r="D236" s="80" t="s">
        <v>648</v>
      </c>
      <c r="E236" s="80" t="s">
        <v>139</v>
      </c>
      <c r="F236" s="80" t="s">
        <v>139</v>
      </c>
    </row>
    <row r="237" spans="1:6" x14ac:dyDescent="0.25">
      <c r="A237" s="80" t="s">
        <v>374</v>
      </c>
      <c r="B237" s="80" t="s">
        <v>375</v>
      </c>
      <c r="C237" s="97" t="s">
        <v>649</v>
      </c>
      <c r="D237" s="80" t="s">
        <v>650</v>
      </c>
      <c r="E237" s="80" t="s">
        <v>139</v>
      </c>
      <c r="F237" s="80" t="s">
        <v>139</v>
      </c>
    </row>
    <row r="238" spans="1:6" x14ac:dyDescent="0.25">
      <c r="A238" s="80" t="s">
        <v>374</v>
      </c>
      <c r="B238" s="80" t="s">
        <v>375</v>
      </c>
      <c r="C238" s="97" t="s">
        <v>651</v>
      </c>
      <c r="D238" s="80" t="s">
        <v>652</v>
      </c>
      <c r="E238" s="80" t="s">
        <v>139</v>
      </c>
      <c r="F238" s="80" t="s">
        <v>139</v>
      </c>
    </row>
    <row r="239" spans="1:6" x14ac:dyDescent="0.25">
      <c r="A239" s="80" t="s">
        <v>442</v>
      </c>
      <c r="B239" s="80" t="s">
        <v>443</v>
      </c>
      <c r="C239" s="97" t="s">
        <v>653</v>
      </c>
      <c r="D239" s="80" t="s">
        <v>654</v>
      </c>
      <c r="E239" s="80" t="s">
        <v>139</v>
      </c>
      <c r="F239" s="80" t="s">
        <v>139</v>
      </c>
    </row>
    <row r="240" spans="1:6" x14ac:dyDescent="0.25">
      <c r="A240" s="80" t="s">
        <v>374</v>
      </c>
      <c r="B240" s="80" t="s">
        <v>375</v>
      </c>
      <c r="C240" s="97" t="s">
        <v>655</v>
      </c>
      <c r="D240" s="80" t="s">
        <v>656</v>
      </c>
      <c r="E240" s="80" t="s">
        <v>139</v>
      </c>
      <c r="F240" s="80" t="s">
        <v>139</v>
      </c>
    </row>
    <row r="241" spans="1:6" x14ac:dyDescent="0.25">
      <c r="A241" s="80" t="s">
        <v>442</v>
      </c>
      <c r="B241" s="80" t="s">
        <v>443</v>
      </c>
      <c r="C241" s="97" t="s">
        <v>657</v>
      </c>
      <c r="D241" s="80" t="s">
        <v>658</v>
      </c>
      <c r="E241" s="80" t="s">
        <v>139</v>
      </c>
      <c r="F241" s="80" t="s">
        <v>139</v>
      </c>
    </row>
    <row r="242" spans="1:6" x14ac:dyDescent="0.25">
      <c r="A242" s="80" t="s">
        <v>442</v>
      </c>
      <c r="B242" s="80" t="s">
        <v>443</v>
      </c>
      <c r="C242" s="97" t="s">
        <v>659</v>
      </c>
      <c r="D242" s="80" t="s">
        <v>660</v>
      </c>
      <c r="E242" s="80" t="s">
        <v>139</v>
      </c>
      <c r="F242" s="80" t="s">
        <v>139</v>
      </c>
    </row>
    <row r="243" spans="1:6" x14ac:dyDescent="0.25">
      <c r="A243" s="80" t="s">
        <v>442</v>
      </c>
      <c r="B243" s="80" t="s">
        <v>443</v>
      </c>
      <c r="C243" s="97" t="s">
        <v>661</v>
      </c>
      <c r="D243" s="80" t="s">
        <v>662</v>
      </c>
      <c r="E243" s="80" t="s">
        <v>139</v>
      </c>
      <c r="F243" s="80" t="s">
        <v>139</v>
      </c>
    </row>
    <row r="244" spans="1:6" x14ac:dyDescent="0.25">
      <c r="A244" s="80" t="s">
        <v>374</v>
      </c>
      <c r="B244" s="80" t="s">
        <v>375</v>
      </c>
      <c r="C244" s="97" t="s">
        <v>663</v>
      </c>
      <c r="D244" s="80" t="s">
        <v>664</v>
      </c>
      <c r="E244" s="80" t="s">
        <v>139</v>
      </c>
      <c r="F244" s="80" t="s">
        <v>139</v>
      </c>
    </row>
    <row r="245" spans="1:6" x14ac:dyDescent="0.25">
      <c r="A245" s="80" t="s">
        <v>374</v>
      </c>
      <c r="B245" s="80" t="s">
        <v>375</v>
      </c>
      <c r="C245" s="97" t="s">
        <v>665</v>
      </c>
      <c r="D245" s="80" t="s">
        <v>666</v>
      </c>
      <c r="E245" s="80" t="s">
        <v>139</v>
      </c>
      <c r="F245" s="80" t="s">
        <v>139</v>
      </c>
    </row>
    <row r="246" spans="1:6" x14ac:dyDescent="0.25">
      <c r="A246" s="80" t="s">
        <v>442</v>
      </c>
      <c r="B246" s="80" t="s">
        <v>443</v>
      </c>
      <c r="C246" s="97" t="s">
        <v>667</v>
      </c>
      <c r="D246" s="80" t="s">
        <v>668</v>
      </c>
      <c r="E246" s="80" t="s">
        <v>139</v>
      </c>
      <c r="F246" s="80" t="s">
        <v>139</v>
      </c>
    </row>
    <row r="247" spans="1:6" x14ac:dyDescent="0.25">
      <c r="A247" s="80" t="s">
        <v>374</v>
      </c>
      <c r="B247" s="80" t="s">
        <v>375</v>
      </c>
      <c r="C247" s="97" t="s">
        <v>669</v>
      </c>
      <c r="D247" s="80" t="s">
        <v>670</v>
      </c>
      <c r="E247" s="80" t="s">
        <v>139</v>
      </c>
      <c r="F247" s="80" t="s">
        <v>139</v>
      </c>
    </row>
    <row r="248" spans="1:6" x14ac:dyDescent="0.25">
      <c r="A248" s="80" t="s">
        <v>374</v>
      </c>
      <c r="B248" s="80" t="s">
        <v>375</v>
      </c>
      <c r="C248" s="97" t="s">
        <v>671</v>
      </c>
      <c r="D248" s="80" t="s">
        <v>672</v>
      </c>
      <c r="E248" s="80" t="s">
        <v>139</v>
      </c>
      <c r="F248" s="80" t="s">
        <v>139</v>
      </c>
    </row>
    <row r="249" spans="1:6" x14ac:dyDescent="0.25">
      <c r="A249" s="80" t="s">
        <v>442</v>
      </c>
      <c r="B249" s="80" t="s">
        <v>443</v>
      </c>
      <c r="C249" s="97" t="s">
        <v>673</v>
      </c>
      <c r="D249" s="80" t="s">
        <v>674</v>
      </c>
      <c r="E249" s="80" t="s">
        <v>139</v>
      </c>
      <c r="F249" s="80" t="s">
        <v>139</v>
      </c>
    </row>
    <row r="250" spans="1:6" x14ac:dyDescent="0.25">
      <c r="A250" s="80" t="s">
        <v>442</v>
      </c>
      <c r="B250" s="80" t="s">
        <v>443</v>
      </c>
      <c r="C250" s="97" t="s">
        <v>675</v>
      </c>
      <c r="D250" s="80" t="s">
        <v>676</v>
      </c>
      <c r="E250" s="80" t="s">
        <v>139</v>
      </c>
      <c r="F250" s="80" t="s">
        <v>139</v>
      </c>
    </row>
    <row r="251" spans="1:6" x14ac:dyDescent="0.25">
      <c r="A251" s="80" t="s">
        <v>374</v>
      </c>
      <c r="B251" s="80" t="s">
        <v>375</v>
      </c>
      <c r="C251" s="97" t="s">
        <v>677</v>
      </c>
      <c r="D251" s="80" t="s">
        <v>678</v>
      </c>
      <c r="E251" s="80" t="s">
        <v>139</v>
      </c>
      <c r="F251" s="80" t="s">
        <v>139</v>
      </c>
    </row>
    <row r="252" spans="1:6" x14ac:dyDescent="0.25">
      <c r="A252" s="80" t="s">
        <v>374</v>
      </c>
      <c r="B252" s="80" t="s">
        <v>375</v>
      </c>
      <c r="C252" s="97" t="s">
        <v>679</v>
      </c>
      <c r="D252" s="80" t="s">
        <v>680</v>
      </c>
      <c r="E252" s="80" t="s">
        <v>139</v>
      </c>
      <c r="F252" s="80" t="s">
        <v>139</v>
      </c>
    </row>
    <row r="253" spans="1:6" x14ac:dyDescent="0.25">
      <c r="A253" s="80" t="s">
        <v>374</v>
      </c>
      <c r="B253" s="80" t="s">
        <v>375</v>
      </c>
      <c r="C253" s="97" t="s">
        <v>681</v>
      </c>
      <c r="D253" s="80" t="s">
        <v>682</v>
      </c>
      <c r="E253" s="80" t="s">
        <v>139</v>
      </c>
      <c r="F253" s="80" t="s">
        <v>139</v>
      </c>
    </row>
    <row r="254" spans="1:6" x14ac:dyDescent="0.25">
      <c r="A254" s="80" t="s">
        <v>683</v>
      </c>
      <c r="B254" s="80" t="s">
        <v>684</v>
      </c>
      <c r="C254" s="97" t="s">
        <v>685</v>
      </c>
      <c r="D254" s="80" t="s">
        <v>686</v>
      </c>
      <c r="E254" s="80" t="s">
        <v>139</v>
      </c>
      <c r="F254" s="80" t="s">
        <v>139</v>
      </c>
    </row>
    <row r="255" spans="1:6" x14ac:dyDescent="0.25">
      <c r="A255" s="80" t="s">
        <v>683</v>
      </c>
      <c r="B255" s="80" t="s">
        <v>684</v>
      </c>
      <c r="C255" s="97" t="s">
        <v>687</v>
      </c>
      <c r="D255" s="80" t="s">
        <v>688</v>
      </c>
      <c r="E255" s="80" t="s">
        <v>139</v>
      </c>
      <c r="F255" s="80" t="s">
        <v>139</v>
      </c>
    </row>
    <row r="256" spans="1:6" x14ac:dyDescent="0.25">
      <c r="A256" s="80" t="s">
        <v>374</v>
      </c>
      <c r="B256" s="80" t="s">
        <v>375</v>
      </c>
      <c r="C256" s="97" t="s">
        <v>689</v>
      </c>
      <c r="D256" s="80" t="s">
        <v>690</v>
      </c>
      <c r="E256" s="80" t="s">
        <v>139</v>
      </c>
      <c r="F256" s="80" t="s">
        <v>139</v>
      </c>
    </row>
    <row r="257" spans="1:6" x14ac:dyDescent="0.25">
      <c r="A257" s="80" t="s">
        <v>683</v>
      </c>
      <c r="B257" s="80" t="s">
        <v>684</v>
      </c>
      <c r="C257" s="97" t="s">
        <v>691</v>
      </c>
      <c r="D257" s="80" t="s">
        <v>692</v>
      </c>
      <c r="E257" s="80" t="s">
        <v>139</v>
      </c>
      <c r="F257" s="80" t="s">
        <v>139</v>
      </c>
    </row>
    <row r="258" spans="1:6" x14ac:dyDescent="0.25">
      <c r="A258" s="80" t="s">
        <v>683</v>
      </c>
      <c r="B258" s="80" t="s">
        <v>684</v>
      </c>
      <c r="C258" s="97" t="s">
        <v>693</v>
      </c>
      <c r="D258" s="80" t="s">
        <v>694</v>
      </c>
      <c r="E258" s="80" t="s">
        <v>139</v>
      </c>
      <c r="F258" s="80" t="s">
        <v>139</v>
      </c>
    </row>
    <row r="259" spans="1:6" x14ac:dyDescent="0.25">
      <c r="A259" s="80" t="s">
        <v>683</v>
      </c>
      <c r="B259" s="80" t="s">
        <v>684</v>
      </c>
      <c r="C259" s="97" t="s">
        <v>695</v>
      </c>
      <c r="D259" s="80" t="s">
        <v>696</v>
      </c>
      <c r="E259" s="80" t="s">
        <v>139</v>
      </c>
      <c r="F259" s="80" t="s">
        <v>139</v>
      </c>
    </row>
    <row r="260" spans="1:6" x14ac:dyDescent="0.25">
      <c r="A260" s="80" t="s">
        <v>683</v>
      </c>
      <c r="B260" s="80" t="s">
        <v>684</v>
      </c>
      <c r="C260" s="97" t="s">
        <v>697</v>
      </c>
      <c r="D260" s="80" t="s">
        <v>698</v>
      </c>
      <c r="E260" s="80" t="s">
        <v>139</v>
      </c>
      <c r="F260" s="80" t="s">
        <v>139</v>
      </c>
    </row>
    <row r="261" spans="1:6" x14ac:dyDescent="0.25">
      <c r="A261" s="80" t="s">
        <v>442</v>
      </c>
      <c r="B261" s="80" t="s">
        <v>443</v>
      </c>
      <c r="C261" s="97" t="s">
        <v>699</v>
      </c>
      <c r="D261" s="80" t="s">
        <v>700</v>
      </c>
      <c r="E261" s="80" t="s">
        <v>139</v>
      </c>
      <c r="F261" s="80" t="s">
        <v>139</v>
      </c>
    </row>
    <row r="262" spans="1:6" x14ac:dyDescent="0.25">
      <c r="A262" s="80" t="s">
        <v>701</v>
      </c>
      <c r="B262" s="80" t="s">
        <v>702</v>
      </c>
      <c r="C262" s="97" t="s">
        <v>703</v>
      </c>
      <c r="D262" s="80" t="s">
        <v>704</v>
      </c>
      <c r="E262" s="80" t="s">
        <v>140</v>
      </c>
      <c r="F262" s="80" t="s">
        <v>140</v>
      </c>
    </row>
    <row r="263" spans="1:6" x14ac:dyDescent="0.25">
      <c r="A263" s="80" t="s">
        <v>705</v>
      </c>
      <c r="B263" s="80" t="s">
        <v>706</v>
      </c>
      <c r="C263" s="97" t="s">
        <v>707</v>
      </c>
      <c r="D263" s="80" t="s">
        <v>708</v>
      </c>
      <c r="E263" s="80" t="s">
        <v>140</v>
      </c>
      <c r="F263" s="80" t="s">
        <v>140</v>
      </c>
    </row>
    <row r="264" spans="1:6" x14ac:dyDescent="0.25">
      <c r="A264" s="80" t="s">
        <v>154</v>
      </c>
      <c r="B264" s="80" t="s">
        <v>155</v>
      </c>
      <c r="C264" s="97" t="s">
        <v>709</v>
      </c>
      <c r="D264" s="80" t="s">
        <v>710</v>
      </c>
      <c r="E264" s="80" t="s">
        <v>140</v>
      </c>
      <c r="F264" s="80" t="s">
        <v>140</v>
      </c>
    </row>
    <row r="265" spans="1:6" x14ac:dyDescent="0.25">
      <c r="A265" s="80" t="s">
        <v>711</v>
      </c>
      <c r="B265" s="80" t="s">
        <v>712</v>
      </c>
      <c r="C265" s="97" t="s">
        <v>713</v>
      </c>
      <c r="D265" s="80" t="s">
        <v>714</v>
      </c>
      <c r="E265" s="80" t="s">
        <v>140</v>
      </c>
      <c r="F265" s="80" t="s">
        <v>140</v>
      </c>
    </row>
    <row r="266" spans="1:6" x14ac:dyDescent="0.25">
      <c r="A266" s="80" t="s">
        <v>711</v>
      </c>
      <c r="B266" s="80" t="s">
        <v>712</v>
      </c>
      <c r="C266" s="97" t="s">
        <v>715</v>
      </c>
      <c r="D266" s="80" t="s">
        <v>716</v>
      </c>
      <c r="E266" s="80" t="s">
        <v>140</v>
      </c>
      <c r="F266" s="80" t="s">
        <v>140</v>
      </c>
    </row>
    <row r="267" spans="1:6" x14ac:dyDescent="0.25">
      <c r="A267" s="80" t="s">
        <v>711</v>
      </c>
      <c r="B267" s="80" t="s">
        <v>712</v>
      </c>
      <c r="C267" s="97" t="s">
        <v>717</v>
      </c>
      <c r="D267" s="80" t="s">
        <v>718</v>
      </c>
      <c r="E267" s="80" t="s">
        <v>140</v>
      </c>
      <c r="F267" s="80" t="s">
        <v>140</v>
      </c>
    </row>
    <row r="268" spans="1:6" x14ac:dyDescent="0.25">
      <c r="A268" s="80" t="s">
        <v>719</v>
      </c>
      <c r="B268" s="80" t="s">
        <v>720</v>
      </c>
      <c r="C268" s="97" t="s">
        <v>721</v>
      </c>
      <c r="D268" s="80" t="s">
        <v>722</v>
      </c>
      <c r="E268" s="80" t="s">
        <v>140</v>
      </c>
      <c r="F268" s="80" t="s">
        <v>140</v>
      </c>
    </row>
    <row r="269" spans="1:6" x14ac:dyDescent="0.25">
      <c r="A269" s="80" t="s">
        <v>701</v>
      </c>
      <c r="B269" s="80" t="s">
        <v>702</v>
      </c>
      <c r="C269" s="97" t="s">
        <v>723</v>
      </c>
      <c r="D269" s="80" t="s">
        <v>724</v>
      </c>
      <c r="E269" s="80" t="s">
        <v>140</v>
      </c>
      <c r="F269" s="80" t="s">
        <v>140</v>
      </c>
    </row>
    <row r="270" spans="1:6" x14ac:dyDescent="0.25">
      <c r="A270" s="80" t="s">
        <v>719</v>
      </c>
      <c r="B270" s="80" t="s">
        <v>720</v>
      </c>
      <c r="C270" s="97" t="s">
        <v>725</v>
      </c>
      <c r="D270" s="80" t="s">
        <v>726</v>
      </c>
      <c r="E270" s="80" t="s">
        <v>140</v>
      </c>
      <c r="F270" s="80" t="s">
        <v>140</v>
      </c>
    </row>
    <row r="271" spans="1:6" x14ac:dyDescent="0.25">
      <c r="A271" s="80" t="s">
        <v>719</v>
      </c>
      <c r="B271" s="80" t="s">
        <v>720</v>
      </c>
      <c r="C271" s="97" t="s">
        <v>727</v>
      </c>
      <c r="D271" s="80" t="s">
        <v>728</v>
      </c>
      <c r="E271" s="80" t="s">
        <v>140</v>
      </c>
      <c r="F271" s="80" t="s">
        <v>140</v>
      </c>
    </row>
    <row r="272" spans="1:6" x14ac:dyDescent="0.25">
      <c r="A272" s="80" t="s">
        <v>729</v>
      </c>
      <c r="B272" s="80" t="s">
        <v>730</v>
      </c>
      <c r="C272" s="97" t="s">
        <v>731</v>
      </c>
      <c r="D272" s="80" t="s">
        <v>732</v>
      </c>
      <c r="E272" s="80" t="s">
        <v>140</v>
      </c>
      <c r="F272" s="80" t="s">
        <v>140</v>
      </c>
    </row>
    <row r="273" spans="1:6" x14ac:dyDescent="0.25">
      <c r="A273" s="80" t="s">
        <v>733</v>
      </c>
      <c r="B273" s="80" t="s">
        <v>734</v>
      </c>
      <c r="C273" s="97" t="s">
        <v>735</v>
      </c>
      <c r="D273" s="80" t="s">
        <v>736</v>
      </c>
      <c r="E273" s="80" t="s">
        <v>140</v>
      </c>
      <c r="F273" s="80" t="s">
        <v>140</v>
      </c>
    </row>
    <row r="274" spans="1:6" x14ac:dyDescent="0.25">
      <c r="A274" s="80" t="s">
        <v>737</v>
      </c>
      <c r="B274" s="80" t="s">
        <v>738</v>
      </c>
      <c r="C274" s="97" t="s">
        <v>739</v>
      </c>
      <c r="D274" s="80" t="s">
        <v>740</v>
      </c>
      <c r="E274" s="80" t="s">
        <v>140</v>
      </c>
      <c r="F274" s="80" t="s">
        <v>140</v>
      </c>
    </row>
    <row r="275" spans="1:6" x14ac:dyDescent="0.25">
      <c r="A275" s="80" t="s">
        <v>741</v>
      </c>
      <c r="B275" s="80" t="s">
        <v>742</v>
      </c>
      <c r="C275" s="97" t="s">
        <v>743</v>
      </c>
      <c r="D275" s="80" t="s">
        <v>744</v>
      </c>
      <c r="E275" s="80" t="s">
        <v>140</v>
      </c>
      <c r="F275" s="80" t="s">
        <v>140</v>
      </c>
    </row>
    <row r="276" spans="1:6" x14ac:dyDescent="0.25">
      <c r="A276" s="80" t="s">
        <v>745</v>
      </c>
      <c r="B276" s="80" t="s">
        <v>746</v>
      </c>
      <c r="C276" s="97" t="s">
        <v>747</v>
      </c>
      <c r="D276" s="80" t="s">
        <v>748</v>
      </c>
      <c r="E276" s="80" t="s">
        <v>140</v>
      </c>
      <c r="F276" s="80" t="s">
        <v>140</v>
      </c>
    </row>
    <row r="277" spans="1:6" x14ac:dyDescent="0.25">
      <c r="A277" s="80" t="s">
        <v>741</v>
      </c>
      <c r="B277" s="80" t="s">
        <v>742</v>
      </c>
      <c r="C277" s="97" t="s">
        <v>749</v>
      </c>
      <c r="D277" s="80" t="s">
        <v>750</v>
      </c>
      <c r="E277" s="80" t="s">
        <v>140</v>
      </c>
      <c r="F277" s="80" t="s">
        <v>140</v>
      </c>
    </row>
    <row r="278" spans="1:6" x14ac:dyDescent="0.25">
      <c r="A278" s="80" t="s">
        <v>751</v>
      </c>
      <c r="B278" s="80" t="s">
        <v>752</v>
      </c>
      <c r="C278" s="97" t="s">
        <v>753</v>
      </c>
      <c r="D278" s="80" t="s">
        <v>754</v>
      </c>
      <c r="E278" s="80" t="s">
        <v>140</v>
      </c>
      <c r="F278" s="80" t="s">
        <v>140</v>
      </c>
    </row>
    <row r="279" spans="1:6" x14ac:dyDescent="0.25">
      <c r="A279" s="80" t="s">
        <v>745</v>
      </c>
      <c r="B279" s="80" t="s">
        <v>746</v>
      </c>
      <c r="C279" s="97" t="s">
        <v>755</v>
      </c>
      <c r="D279" s="80" t="s">
        <v>756</v>
      </c>
      <c r="E279" s="80" t="s">
        <v>140</v>
      </c>
      <c r="F279" s="80" t="s">
        <v>140</v>
      </c>
    </row>
    <row r="280" spans="1:6" x14ac:dyDescent="0.25">
      <c r="A280" s="80" t="s">
        <v>386</v>
      </c>
      <c r="B280" s="80" t="s">
        <v>387</v>
      </c>
      <c r="C280" s="97" t="s">
        <v>757</v>
      </c>
      <c r="D280" s="80" t="s">
        <v>758</v>
      </c>
      <c r="E280" s="80" t="s">
        <v>140</v>
      </c>
      <c r="F280" s="80" t="s">
        <v>140</v>
      </c>
    </row>
    <row r="281" spans="1:6" x14ac:dyDescent="0.25">
      <c r="A281" s="80" t="s">
        <v>737</v>
      </c>
      <c r="B281" s="80" t="s">
        <v>738</v>
      </c>
      <c r="C281" s="97" t="s">
        <v>759</v>
      </c>
      <c r="D281" s="80" t="s">
        <v>760</v>
      </c>
      <c r="E281" s="80" t="s">
        <v>140</v>
      </c>
      <c r="F281" s="80" t="s">
        <v>140</v>
      </c>
    </row>
    <row r="282" spans="1:6" x14ac:dyDescent="0.25">
      <c r="A282" s="80" t="s">
        <v>761</v>
      </c>
      <c r="B282" s="80" t="s">
        <v>762</v>
      </c>
      <c r="C282" s="97" t="s">
        <v>763</v>
      </c>
      <c r="D282" s="80" t="s">
        <v>764</v>
      </c>
      <c r="E282" s="80" t="s">
        <v>140</v>
      </c>
      <c r="F282" s="80" t="s">
        <v>140</v>
      </c>
    </row>
    <row r="283" spans="1:6" x14ac:dyDescent="0.25">
      <c r="A283" s="80" t="s">
        <v>737</v>
      </c>
      <c r="B283" s="80" t="s">
        <v>738</v>
      </c>
      <c r="C283" s="97" t="s">
        <v>765</v>
      </c>
      <c r="D283" s="80" t="s">
        <v>766</v>
      </c>
      <c r="E283" s="80" t="s">
        <v>140</v>
      </c>
      <c r="F283" s="80" t="s">
        <v>140</v>
      </c>
    </row>
    <row r="284" spans="1:6" x14ac:dyDescent="0.25">
      <c r="A284" s="80" t="s">
        <v>737</v>
      </c>
      <c r="B284" s="80" t="s">
        <v>738</v>
      </c>
      <c r="C284" s="97" t="s">
        <v>767</v>
      </c>
      <c r="D284" s="80" t="s">
        <v>768</v>
      </c>
      <c r="E284" s="80" t="s">
        <v>140</v>
      </c>
      <c r="F284" s="80" t="s">
        <v>140</v>
      </c>
    </row>
    <row r="285" spans="1:6" x14ac:dyDescent="0.25">
      <c r="A285" s="80" t="s">
        <v>769</v>
      </c>
      <c r="B285" s="80" t="s">
        <v>770</v>
      </c>
      <c r="C285" s="97" t="s">
        <v>771</v>
      </c>
      <c r="D285" s="80" t="s">
        <v>772</v>
      </c>
      <c r="E285" s="80" t="s">
        <v>140</v>
      </c>
      <c r="F285" s="80" t="s">
        <v>140</v>
      </c>
    </row>
    <row r="286" spans="1:6" x14ac:dyDescent="0.25">
      <c r="A286" s="80" t="s">
        <v>773</v>
      </c>
      <c r="B286" s="80" t="s">
        <v>774</v>
      </c>
      <c r="C286" s="97" t="s">
        <v>775</v>
      </c>
      <c r="D286" s="80" t="s">
        <v>776</v>
      </c>
      <c r="E286" s="80" t="s">
        <v>140</v>
      </c>
      <c r="F286" s="80" t="s">
        <v>140</v>
      </c>
    </row>
    <row r="287" spans="1:6" x14ac:dyDescent="0.25">
      <c r="A287" s="80" t="s">
        <v>741</v>
      </c>
      <c r="B287" s="80" t="s">
        <v>742</v>
      </c>
      <c r="C287" s="97" t="s">
        <v>777</v>
      </c>
      <c r="D287" s="80" t="s">
        <v>778</v>
      </c>
      <c r="E287" s="80" t="s">
        <v>140</v>
      </c>
      <c r="F287" s="80" t="s">
        <v>140</v>
      </c>
    </row>
    <row r="288" spans="1:6" x14ac:dyDescent="0.25">
      <c r="A288" s="80" t="s">
        <v>779</v>
      </c>
      <c r="B288" s="80" t="s">
        <v>780</v>
      </c>
      <c r="C288" s="97" t="s">
        <v>781</v>
      </c>
      <c r="D288" s="80" t="s">
        <v>782</v>
      </c>
      <c r="E288" s="80" t="s">
        <v>140</v>
      </c>
      <c r="F288" s="80" t="s">
        <v>140</v>
      </c>
    </row>
    <row r="289" spans="1:6" x14ac:dyDescent="0.25">
      <c r="A289" s="80" t="s">
        <v>783</v>
      </c>
      <c r="B289" s="80" t="s">
        <v>784</v>
      </c>
      <c r="C289" s="97" t="s">
        <v>785</v>
      </c>
      <c r="D289" s="80" t="s">
        <v>786</v>
      </c>
      <c r="E289" s="80" t="s">
        <v>140</v>
      </c>
      <c r="F289" s="80" t="s">
        <v>140</v>
      </c>
    </row>
    <row r="290" spans="1:6" x14ac:dyDescent="0.25">
      <c r="A290" s="80" t="s">
        <v>787</v>
      </c>
      <c r="B290" s="80" t="s">
        <v>788</v>
      </c>
      <c r="C290" s="97" t="s">
        <v>789</v>
      </c>
      <c r="D290" s="80" t="s">
        <v>790</v>
      </c>
      <c r="E290" s="80" t="s">
        <v>140</v>
      </c>
      <c r="F290" s="80" t="s">
        <v>140</v>
      </c>
    </row>
    <row r="291" spans="1:6" x14ac:dyDescent="0.25">
      <c r="A291" s="80" t="s">
        <v>773</v>
      </c>
      <c r="B291" s="80" t="s">
        <v>774</v>
      </c>
      <c r="C291" s="97" t="s">
        <v>791</v>
      </c>
      <c r="D291" s="80" t="s">
        <v>792</v>
      </c>
      <c r="E291" s="80" t="s">
        <v>140</v>
      </c>
      <c r="F291" s="80" t="s">
        <v>140</v>
      </c>
    </row>
    <row r="292" spans="1:6" x14ac:dyDescent="0.25">
      <c r="A292" s="80" t="s">
        <v>737</v>
      </c>
      <c r="B292" s="80" t="s">
        <v>738</v>
      </c>
      <c r="C292" s="97" t="s">
        <v>793</v>
      </c>
      <c r="D292" s="80" t="s">
        <v>794</v>
      </c>
      <c r="E292" s="80" t="s">
        <v>140</v>
      </c>
      <c r="F292" s="80" t="s">
        <v>140</v>
      </c>
    </row>
    <row r="293" spans="1:6" x14ac:dyDescent="0.25">
      <c r="A293" s="80" t="s">
        <v>248</v>
      </c>
      <c r="B293" s="80" t="s">
        <v>249</v>
      </c>
      <c r="C293" s="97" t="s">
        <v>795</v>
      </c>
      <c r="D293" s="80" t="s">
        <v>796</v>
      </c>
      <c r="E293" s="80" t="s">
        <v>140</v>
      </c>
      <c r="F293" s="80" t="s">
        <v>140</v>
      </c>
    </row>
    <row r="294" spans="1:6" x14ac:dyDescent="0.25">
      <c r="A294" s="80" t="s">
        <v>248</v>
      </c>
      <c r="B294" s="80" t="s">
        <v>249</v>
      </c>
      <c r="C294" s="97" t="s">
        <v>797</v>
      </c>
      <c r="D294" s="80" t="s">
        <v>798</v>
      </c>
      <c r="E294" s="80" t="s">
        <v>140</v>
      </c>
      <c r="F294" s="80" t="s">
        <v>140</v>
      </c>
    </row>
    <row r="295" spans="1:6" x14ac:dyDescent="0.25">
      <c r="A295" s="80" t="s">
        <v>799</v>
      </c>
      <c r="B295" s="80" t="s">
        <v>800</v>
      </c>
      <c r="C295" s="97" t="s">
        <v>801</v>
      </c>
      <c r="D295" s="80" t="s">
        <v>802</v>
      </c>
      <c r="E295" s="80" t="s">
        <v>140</v>
      </c>
      <c r="F295" s="80" t="s">
        <v>140</v>
      </c>
    </row>
    <row r="296" spans="1:6" x14ac:dyDescent="0.25">
      <c r="A296" s="80" t="s">
        <v>148</v>
      </c>
      <c r="B296" s="80" t="s">
        <v>149</v>
      </c>
      <c r="C296" s="97" t="s">
        <v>803</v>
      </c>
      <c r="D296" s="80" t="s">
        <v>804</v>
      </c>
      <c r="E296" s="80" t="s">
        <v>140</v>
      </c>
      <c r="F296" s="80" t="s">
        <v>140</v>
      </c>
    </row>
    <row r="297" spans="1:6" x14ac:dyDescent="0.25">
      <c r="A297" s="80" t="s">
        <v>148</v>
      </c>
      <c r="B297" s="80" t="s">
        <v>149</v>
      </c>
      <c r="C297" s="97" t="s">
        <v>805</v>
      </c>
      <c r="D297" s="80" t="s">
        <v>806</v>
      </c>
      <c r="E297" s="80" t="s">
        <v>140</v>
      </c>
      <c r="F297" s="80" t="s">
        <v>140</v>
      </c>
    </row>
    <row r="298" spans="1:6" x14ac:dyDescent="0.25">
      <c r="A298" s="80" t="s">
        <v>148</v>
      </c>
      <c r="B298" s="80" t="s">
        <v>149</v>
      </c>
      <c r="C298" s="97" t="s">
        <v>807</v>
      </c>
      <c r="D298" s="80" t="s">
        <v>808</v>
      </c>
      <c r="E298" s="80" t="s">
        <v>140</v>
      </c>
      <c r="F298" s="80" t="s">
        <v>140</v>
      </c>
    </row>
    <row r="299" spans="1:6" x14ac:dyDescent="0.25">
      <c r="A299" s="80" t="s">
        <v>148</v>
      </c>
      <c r="B299" s="80" t="s">
        <v>149</v>
      </c>
      <c r="C299" s="97" t="s">
        <v>809</v>
      </c>
      <c r="D299" s="80" t="s">
        <v>810</v>
      </c>
      <c r="E299" s="80" t="s">
        <v>140</v>
      </c>
      <c r="F299" s="80" t="s">
        <v>140</v>
      </c>
    </row>
    <row r="300" spans="1:6" x14ac:dyDescent="0.25">
      <c r="A300" s="80" t="s">
        <v>148</v>
      </c>
      <c r="B300" s="80" t="s">
        <v>149</v>
      </c>
      <c r="C300" s="97" t="s">
        <v>811</v>
      </c>
      <c r="D300" s="80" t="s">
        <v>812</v>
      </c>
      <c r="E300" s="80" t="s">
        <v>140</v>
      </c>
      <c r="F300" s="80" t="s">
        <v>140</v>
      </c>
    </row>
    <row r="301" spans="1:6" x14ac:dyDescent="0.25">
      <c r="A301" s="80" t="s">
        <v>813</v>
      </c>
      <c r="B301" s="80" t="s">
        <v>814</v>
      </c>
      <c r="C301" s="97" t="s">
        <v>815</v>
      </c>
      <c r="D301" s="80" t="s">
        <v>816</v>
      </c>
      <c r="E301" s="80" t="s">
        <v>140</v>
      </c>
      <c r="F301" s="80" t="s">
        <v>140</v>
      </c>
    </row>
    <row r="302" spans="1:6" x14ac:dyDescent="0.25">
      <c r="A302" s="80" t="s">
        <v>154</v>
      </c>
      <c r="B302" s="80" t="s">
        <v>155</v>
      </c>
      <c r="C302" s="97" t="s">
        <v>817</v>
      </c>
      <c r="D302" s="80" t="s">
        <v>818</v>
      </c>
      <c r="E302" s="80" t="s">
        <v>140</v>
      </c>
      <c r="F302" s="80" t="s">
        <v>140</v>
      </c>
    </row>
    <row r="303" spans="1:6" x14ac:dyDescent="0.25">
      <c r="A303" s="80" t="s">
        <v>154</v>
      </c>
      <c r="B303" s="80" t="s">
        <v>155</v>
      </c>
      <c r="C303" s="97" t="s">
        <v>819</v>
      </c>
      <c r="D303" s="80" t="s">
        <v>820</v>
      </c>
      <c r="E303" s="80" t="s">
        <v>140</v>
      </c>
      <c r="F303" s="80" t="s">
        <v>140</v>
      </c>
    </row>
    <row r="304" spans="1:6" x14ac:dyDescent="0.25">
      <c r="A304" s="80" t="s">
        <v>154</v>
      </c>
      <c r="B304" s="80" t="s">
        <v>155</v>
      </c>
      <c r="C304" s="97" t="s">
        <v>821</v>
      </c>
      <c r="D304" s="80" t="s">
        <v>822</v>
      </c>
      <c r="E304" s="80" t="s">
        <v>140</v>
      </c>
      <c r="F304" s="80" t="s">
        <v>140</v>
      </c>
    </row>
    <row r="305" spans="1:6" x14ac:dyDescent="0.25">
      <c r="A305" s="80" t="s">
        <v>154</v>
      </c>
      <c r="B305" s="80" t="s">
        <v>155</v>
      </c>
      <c r="C305" s="97" t="s">
        <v>823</v>
      </c>
      <c r="D305" s="80" t="s">
        <v>824</v>
      </c>
      <c r="E305" s="80" t="s">
        <v>140</v>
      </c>
      <c r="F305" s="80" t="s">
        <v>140</v>
      </c>
    </row>
    <row r="306" spans="1:6" x14ac:dyDescent="0.25">
      <c r="A306" s="80" t="s">
        <v>154</v>
      </c>
      <c r="B306" s="80" t="s">
        <v>155</v>
      </c>
      <c r="C306" s="97" t="s">
        <v>825</v>
      </c>
      <c r="D306" s="80" t="s">
        <v>826</v>
      </c>
      <c r="E306" s="80" t="s">
        <v>140</v>
      </c>
      <c r="F306" s="80" t="s">
        <v>140</v>
      </c>
    </row>
    <row r="307" spans="1:6" x14ac:dyDescent="0.25">
      <c r="A307" s="80" t="s">
        <v>154</v>
      </c>
      <c r="B307" s="80" t="s">
        <v>155</v>
      </c>
      <c r="C307" s="97" t="s">
        <v>827</v>
      </c>
      <c r="D307" s="80" t="s">
        <v>828</v>
      </c>
      <c r="E307" s="80" t="s">
        <v>140</v>
      </c>
      <c r="F307" s="80" t="s">
        <v>140</v>
      </c>
    </row>
    <row r="308" spans="1:6" x14ac:dyDescent="0.25">
      <c r="A308" s="80" t="s">
        <v>154</v>
      </c>
      <c r="B308" s="80" t="s">
        <v>155</v>
      </c>
      <c r="C308" s="97" t="s">
        <v>829</v>
      </c>
      <c r="D308" s="80" t="s">
        <v>830</v>
      </c>
      <c r="E308" s="80" t="s">
        <v>140</v>
      </c>
      <c r="F308" s="80" t="s">
        <v>140</v>
      </c>
    </row>
    <row r="309" spans="1:6" x14ac:dyDescent="0.25">
      <c r="A309" s="80" t="s">
        <v>154</v>
      </c>
      <c r="B309" s="80" t="s">
        <v>155</v>
      </c>
      <c r="C309" s="97" t="s">
        <v>831</v>
      </c>
      <c r="D309" s="80" t="s">
        <v>832</v>
      </c>
      <c r="E309" s="80" t="s">
        <v>140</v>
      </c>
      <c r="F309" s="80" t="s">
        <v>140</v>
      </c>
    </row>
    <row r="310" spans="1:6" x14ac:dyDescent="0.25">
      <c r="A310" s="80" t="s">
        <v>154</v>
      </c>
      <c r="B310" s="80" t="s">
        <v>155</v>
      </c>
      <c r="C310" s="97" t="s">
        <v>833</v>
      </c>
      <c r="D310" s="80" t="s">
        <v>834</v>
      </c>
      <c r="E310" s="80" t="s">
        <v>140</v>
      </c>
      <c r="F310" s="80" t="s">
        <v>140</v>
      </c>
    </row>
    <row r="311" spans="1:6" x14ac:dyDescent="0.25">
      <c r="A311" s="80" t="s">
        <v>154</v>
      </c>
      <c r="B311" s="80" t="s">
        <v>155</v>
      </c>
      <c r="C311" s="97" t="s">
        <v>835</v>
      </c>
      <c r="D311" s="80" t="s">
        <v>836</v>
      </c>
      <c r="E311" s="80" t="s">
        <v>140</v>
      </c>
      <c r="F311" s="80" t="s">
        <v>140</v>
      </c>
    </row>
    <row r="312" spans="1:6" x14ac:dyDescent="0.25">
      <c r="A312" s="80" t="s">
        <v>154</v>
      </c>
      <c r="B312" s="80" t="s">
        <v>155</v>
      </c>
      <c r="C312" s="97" t="s">
        <v>837</v>
      </c>
      <c r="D312" s="80" t="s">
        <v>838</v>
      </c>
      <c r="E312" s="80" t="s">
        <v>140</v>
      </c>
      <c r="F312" s="80" t="s">
        <v>140</v>
      </c>
    </row>
    <row r="313" spans="1:6" x14ac:dyDescent="0.25">
      <c r="A313" s="80" t="s">
        <v>154</v>
      </c>
      <c r="B313" s="80" t="s">
        <v>155</v>
      </c>
      <c r="C313" s="97" t="s">
        <v>839</v>
      </c>
      <c r="D313" s="80" t="s">
        <v>840</v>
      </c>
      <c r="E313" s="80" t="s">
        <v>140</v>
      </c>
      <c r="F313" s="80" t="s">
        <v>140</v>
      </c>
    </row>
    <row r="314" spans="1:6" x14ac:dyDescent="0.25">
      <c r="A314" s="80" t="s">
        <v>154</v>
      </c>
      <c r="B314" s="80" t="s">
        <v>155</v>
      </c>
      <c r="C314" s="97" t="s">
        <v>841</v>
      </c>
      <c r="D314" s="80" t="s">
        <v>842</v>
      </c>
      <c r="E314" s="80" t="s">
        <v>140</v>
      </c>
      <c r="F314" s="80" t="s">
        <v>140</v>
      </c>
    </row>
    <row r="315" spans="1:6" x14ac:dyDescent="0.25">
      <c r="A315" s="80" t="s">
        <v>154</v>
      </c>
      <c r="B315" s="80" t="s">
        <v>155</v>
      </c>
      <c r="C315" s="97" t="s">
        <v>843</v>
      </c>
      <c r="D315" s="80" t="s">
        <v>844</v>
      </c>
      <c r="E315" s="80" t="s">
        <v>140</v>
      </c>
      <c r="F315" s="80" t="s">
        <v>140</v>
      </c>
    </row>
    <row r="316" spans="1:6" x14ac:dyDescent="0.25">
      <c r="A316" s="80" t="s">
        <v>701</v>
      </c>
      <c r="B316" s="80" t="s">
        <v>702</v>
      </c>
      <c r="C316" s="97" t="s">
        <v>845</v>
      </c>
      <c r="D316" s="80" t="s">
        <v>846</v>
      </c>
      <c r="E316" s="80" t="s">
        <v>140</v>
      </c>
      <c r="F316" s="80" t="s">
        <v>140</v>
      </c>
    </row>
    <row r="317" spans="1:6" x14ac:dyDescent="0.25">
      <c r="A317" s="80" t="s">
        <v>204</v>
      </c>
      <c r="B317" s="80" t="s">
        <v>205</v>
      </c>
      <c r="C317" s="97" t="s">
        <v>847</v>
      </c>
      <c r="D317" s="80" t="s">
        <v>848</v>
      </c>
      <c r="E317" s="80" t="s">
        <v>140</v>
      </c>
      <c r="F317" s="80" t="s">
        <v>140</v>
      </c>
    </row>
    <row r="318" spans="1:6" x14ac:dyDescent="0.25">
      <c r="A318" s="80" t="s">
        <v>849</v>
      </c>
      <c r="B318" s="80" t="s">
        <v>850</v>
      </c>
      <c r="C318" s="97" t="s">
        <v>851</v>
      </c>
      <c r="D318" s="80" t="s">
        <v>852</v>
      </c>
      <c r="E318" s="80" t="s">
        <v>140</v>
      </c>
      <c r="F318" s="80" t="s">
        <v>140</v>
      </c>
    </row>
    <row r="319" spans="1:6" x14ac:dyDescent="0.25">
      <c r="A319" s="80" t="s">
        <v>799</v>
      </c>
      <c r="B319" s="80" t="s">
        <v>800</v>
      </c>
      <c r="C319" s="97" t="s">
        <v>853</v>
      </c>
      <c r="D319" s="80" t="s">
        <v>854</v>
      </c>
      <c r="E319" s="80" t="s">
        <v>140</v>
      </c>
      <c r="F319" s="80" t="s">
        <v>140</v>
      </c>
    </row>
    <row r="320" spans="1:6" x14ac:dyDescent="0.25">
      <c r="A320" s="80" t="s">
        <v>769</v>
      </c>
      <c r="B320" s="80" t="s">
        <v>770</v>
      </c>
      <c r="C320" s="97" t="s">
        <v>855</v>
      </c>
      <c r="D320" s="80" t="s">
        <v>856</v>
      </c>
      <c r="E320" s="80" t="s">
        <v>140</v>
      </c>
      <c r="F320" s="80" t="s">
        <v>140</v>
      </c>
    </row>
    <row r="321" spans="1:6" x14ac:dyDescent="0.25">
      <c r="A321" s="80" t="s">
        <v>857</v>
      </c>
      <c r="B321" s="80" t="s">
        <v>858</v>
      </c>
      <c r="C321" s="97" t="s">
        <v>859</v>
      </c>
      <c r="D321" s="80" t="s">
        <v>860</v>
      </c>
      <c r="E321" s="80" t="s">
        <v>140</v>
      </c>
      <c r="F321" s="80" t="s">
        <v>140</v>
      </c>
    </row>
    <row r="322" spans="1:6" x14ac:dyDescent="0.25">
      <c r="A322" s="80" t="s">
        <v>857</v>
      </c>
      <c r="B322" s="80" t="s">
        <v>858</v>
      </c>
      <c r="C322" s="97" t="s">
        <v>861</v>
      </c>
      <c r="D322" s="80" t="s">
        <v>862</v>
      </c>
      <c r="E322" s="80" t="s">
        <v>140</v>
      </c>
      <c r="F322" s="80" t="s">
        <v>140</v>
      </c>
    </row>
    <row r="323" spans="1:6" x14ac:dyDescent="0.25">
      <c r="A323" s="80" t="s">
        <v>779</v>
      </c>
      <c r="B323" s="80" t="s">
        <v>780</v>
      </c>
      <c r="C323" s="97" t="s">
        <v>863</v>
      </c>
      <c r="D323" s="80" t="s">
        <v>864</v>
      </c>
      <c r="E323" s="80" t="s">
        <v>140</v>
      </c>
      <c r="F323" s="80" t="s">
        <v>140</v>
      </c>
    </row>
    <row r="324" spans="1:6" x14ac:dyDescent="0.25">
      <c r="A324" s="80" t="s">
        <v>865</v>
      </c>
      <c r="B324" s="80" t="s">
        <v>866</v>
      </c>
      <c r="C324" s="97" t="s">
        <v>867</v>
      </c>
      <c r="D324" s="80" t="s">
        <v>868</v>
      </c>
      <c r="E324" s="80" t="s">
        <v>140</v>
      </c>
      <c r="F324" s="80" t="s">
        <v>140</v>
      </c>
    </row>
    <row r="325" spans="1:6" x14ac:dyDescent="0.25">
      <c r="A325" s="80" t="s">
        <v>865</v>
      </c>
      <c r="B325" s="80" t="s">
        <v>866</v>
      </c>
      <c r="C325" s="97" t="s">
        <v>869</v>
      </c>
      <c r="D325" s="80" t="s">
        <v>870</v>
      </c>
      <c r="E325" s="80" t="s">
        <v>140</v>
      </c>
      <c r="F325" s="80" t="s">
        <v>140</v>
      </c>
    </row>
    <row r="326" spans="1:6" x14ac:dyDescent="0.25">
      <c r="A326" s="80" t="s">
        <v>865</v>
      </c>
      <c r="B326" s="80" t="s">
        <v>866</v>
      </c>
      <c r="C326" s="97" t="s">
        <v>871</v>
      </c>
      <c r="D326" s="80" t="s">
        <v>872</v>
      </c>
      <c r="E326" s="80" t="s">
        <v>140</v>
      </c>
      <c r="F326" s="80" t="s">
        <v>140</v>
      </c>
    </row>
    <row r="327" spans="1:6" x14ac:dyDescent="0.25">
      <c r="A327" s="80" t="s">
        <v>865</v>
      </c>
      <c r="B327" s="80" t="s">
        <v>866</v>
      </c>
      <c r="C327" s="97" t="s">
        <v>873</v>
      </c>
      <c r="D327" s="80" t="s">
        <v>874</v>
      </c>
      <c r="E327" s="80" t="s">
        <v>140</v>
      </c>
      <c r="F327" s="80" t="s">
        <v>140</v>
      </c>
    </row>
    <row r="328" spans="1:6" x14ac:dyDescent="0.25">
      <c r="A328" s="80" t="s">
        <v>446</v>
      </c>
      <c r="B328" s="80" t="s">
        <v>447</v>
      </c>
      <c r="C328" s="97" t="s">
        <v>875</v>
      </c>
      <c r="D328" s="80" t="s">
        <v>876</v>
      </c>
      <c r="E328" s="80" t="s">
        <v>140</v>
      </c>
      <c r="F328" s="80" t="s">
        <v>140</v>
      </c>
    </row>
    <row r="329" spans="1:6" x14ac:dyDescent="0.25">
      <c r="A329" s="80" t="s">
        <v>526</v>
      </c>
      <c r="B329" s="80" t="s">
        <v>527</v>
      </c>
      <c r="C329" s="97" t="s">
        <v>877</v>
      </c>
      <c r="D329" s="80" t="s">
        <v>878</v>
      </c>
      <c r="E329" s="80" t="s">
        <v>140</v>
      </c>
      <c r="F329" s="80" t="s">
        <v>140</v>
      </c>
    </row>
    <row r="330" spans="1:6" x14ac:dyDescent="0.25">
      <c r="A330" s="80" t="s">
        <v>526</v>
      </c>
      <c r="B330" s="80" t="s">
        <v>527</v>
      </c>
      <c r="C330" s="97" t="s">
        <v>879</v>
      </c>
      <c r="D330" s="80" t="s">
        <v>880</v>
      </c>
      <c r="E330" s="80" t="s">
        <v>140</v>
      </c>
      <c r="F330" s="80" t="s">
        <v>140</v>
      </c>
    </row>
    <row r="331" spans="1:6" x14ac:dyDescent="0.25">
      <c r="A331" s="80" t="s">
        <v>881</v>
      </c>
      <c r="B331" s="80" t="s">
        <v>882</v>
      </c>
      <c r="C331" s="97" t="s">
        <v>883</v>
      </c>
      <c r="D331" s="80" t="s">
        <v>884</v>
      </c>
      <c r="E331" s="80" t="s">
        <v>140</v>
      </c>
      <c r="F331" s="80" t="s">
        <v>140</v>
      </c>
    </row>
    <row r="332" spans="1:6" x14ac:dyDescent="0.25">
      <c r="A332" s="80" t="s">
        <v>885</v>
      </c>
      <c r="B332" s="80" t="s">
        <v>886</v>
      </c>
      <c r="C332" s="97" t="s">
        <v>887</v>
      </c>
      <c r="D332" s="80" t="s">
        <v>888</v>
      </c>
      <c r="E332" s="80" t="s">
        <v>140</v>
      </c>
      <c r="F332" s="80" t="s">
        <v>140</v>
      </c>
    </row>
    <row r="333" spans="1:6" x14ac:dyDescent="0.25">
      <c r="A333" s="80" t="s">
        <v>446</v>
      </c>
      <c r="B333" s="80" t="s">
        <v>447</v>
      </c>
      <c r="C333" s="97" t="s">
        <v>889</v>
      </c>
      <c r="D333" s="80" t="s">
        <v>890</v>
      </c>
      <c r="E333" s="80" t="s">
        <v>140</v>
      </c>
      <c r="F333" s="80" t="s">
        <v>140</v>
      </c>
    </row>
    <row r="334" spans="1:6" x14ac:dyDescent="0.25">
      <c r="A334" s="80" t="s">
        <v>160</v>
      </c>
      <c r="B334" s="80" t="s">
        <v>161</v>
      </c>
      <c r="C334" s="97" t="s">
        <v>891</v>
      </c>
      <c r="D334" s="80" t="s">
        <v>892</v>
      </c>
      <c r="E334" s="80" t="s">
        <v>140</v>
      </c>
      <c r="F334" s="80" t="s">
        <v>140</v>
      </c>
    </row>
    <row r="335" spans="1:6" x14ac:dyDescent="0.25">
      <c r="A335" s="80" t="s">
        <v>520</v>
      </c>
      <c r="B335" s="80" t="s">
        <v>521</v>
      </c>
      <c r="C335" s="97" t="s">
        <v>893</v>
      </c>
      <c r="D335" s="80" t="s">
        <v>894</v>
      </c>
      <c r="E335" s="80" t="s">
        <v>140</v>
      </c>
      <c r="F335" s="80" t="s">
        <v>140</v>
      </c>
    </row>
    <row r="336" spans="1:6" x14ac:dyDescent="0.25">
      <c r="A336" s="80" t="s">
        <v>446</v>
      </c>
      <c r="B336" s="80" t="s">
        <v>447</v>
      </c>
      <c r="C336" s="97" t="s">
        <v>895</v>
      </c>
      <c r="D336" s="80" t="s">
        <v>896</v>
      </c>
      <c r="E336" s="80" t="s">
        <v>140</v>
      </c>
      <c r="F336" s="80" t="s">
        <v>140</v>
      </c>
    </row>
    <row r="337" spans="1:6" x14ac:dyDescent="0.25">
      <c r="A337" s="80" t="s">
        <v>446</v>
      </c>
      <c r="B337" s="80" t="s">
        <v>447</v>
      </c>
      <c r="C337" s="97" t="s">
        <v>897</v>
      </c>
      <c r="D337" s="80" t="s">
        <v>898</v>
      </c>
      <c r="E337" s="80" t="s">
        <v>140</v>
      </c>
      <c r="F337" s="80" t="s">
        <v>140</v>
      </c>
    </row>
    <row r="338" spans="1:6" x14ac:dyDescent="0.25">
      <c r="A338" s="80" t="s">
        <v>516</v>
      </c>
      <c r="B338" s="80" t="s">
        <v>517</v>
      </c>
      <c r="C338" s="97" t="s">
        <v>899</v>
      </c>
      <c r="D338" s="80" t="s">
        <v>900</v>
      </c>
      <c r="E338" s="80" t="s">
        <v>140</v>
      </c>
      <c r="F338" s="80" t="s">
        <v>140</v>
      </c>
    </row>
    <row r="339" spans="1:6" x14ac:dyDescent="0.25">
      <c r="A339" s="80" t="s">
        <v>446</v>
      </c>
      <c r="B339" s="80" t="s">
        <v>447</v>
      </c>
      <c r="C339" s="97" t="s">
        <v>901</v>
      </c>
      <c r="D339" s="80" t="s">
        <v>902</v>
      </c>
      <c r="E339" s="80" t="s">
        <v>140</v>
      </c>
      <c r="F339" s="80" t="s">
        <v>140</v>
      </c>
    </row>
    <row r="340" spans="1:6" x14ac:dyDescent="0.25">
      <c r="A340" s="80" t="s">
        <v>446</v>
      </c>
      <c r="B340" s="80" t="s">
        <v>447</v>
      </c>
      <c r="C340" s="97" t="s">
        <v>903</v>
      </c>
      <c r="D340" s="80" t="s">
        <v>904</v>
      </c>
      <c r="E340" s="80" t="s">
        <v>140</v>
      </c>
      <c r="F340" s="80" t="s">
        <v>140</v>
      </c>
    </row>
    <row r="341" spans="1:6" x14ac:dyDescent="0.25">
      <c r="A341" s="80" t="s">
        <v>446</v>
      </c>
      <c r="B341" s="80" t="s">
        <v>447</v>
      </c>
      <c r="C341" s="97" t="s">
        <v>905</v>
      </c>
      <c r="D341" s="80" t="s">
        <v>906</v>
      </c>
      <c r="E341" s="80" t="s">
        <v>140</v>
      </c>
      <c r="F341" s="80" t="s">
        <v>140</v>
      </c>
    </row>
    <row r="342" spans="1:6" x14ac:dyDescent="0.25">
      <c r="A342" s="80" t="s">
        <v>516</v>
      </c>
      <c r="B342" s="80" t="s">
        <v>517</v>
      </c>
      <c r="C342" s="97" t="s">
        <v>907</v>
      </c>
      <c r="D342" s="80" t="s">
        <v>908</v>
      </c>
      <c r="E342" s="80" t="s">
        <v>140</v>
      </c>
      <c r="F342" s="80" t="s">
        <v>140</v>
      </c>
    </row>
    <row r="343" spans="1:6" x14ac:dyDescent="0.25">
      <c r="A343" s="80" t="s">
        <v>516</v>
      </c>
      <c r="B343" s="80" t="s">
        <v>517</v>
      </c>
      <c r="C343" s="97" t="s">
        <v>909</v>
      </c>
      <c r="D343" s="80" t="s">
        <v>910</v>
      </c>
      <c r="E343" s="80" t="s">
        <v>140</v>
      </c>
      <c r="F343" s="80" t="s">
        <v>140</v>
      </c>
    </row>
    <row r="344" spans="1:6" x14ac:dyDescent="0.25">
      <c r="A344" s="80" t="s">
        <v>526</v>
      </c>
      <c r="B344" s="80" t="s">
        <v>527</v>
      </c>
      <c r="C344" s="97" t="s">
        <v>911</v>
      </c>
      <c r="D344" s="80" t="s">
        <v>912</v>
      </c>
      <c r="E344" s="80" t="s">
        <v>140</v>
      </c>
      <c r="F344" s="80" t="s">
        <v>140</v>
      </c>
    </row>
    <row r="345" spans="1:6" x14ac:dyDescent="0.25">
      <c r="A345" s="80" t="s">
        <v>520</v>
      </c>
      <c r="B345" s="80" t="s">
        <v>521</v>
      </c>
      <c r="C345" s="97" t="s">
        <v>913</v>
      </c>
      <c r="D345" s="80" t="s">
        <v>914</v>
      </c>
      <c r="E345" s="80" t="s">
        <v>140</v>
      </c>
      <c r="F345" s="80" t="s">
        <v>140</v>
      </c>
    </row>
    <row r="346" spans="1:6" x14ac:dyDescent="0.25">
      <c r="A346" s="80" t="s">
        <v>520</v>
      </c>
      <c r="B346" s="80" t="s">
        <v>521</v>
      </c>
      <c r="C346" s="97" t="s">
        <v>915</v>
      </c>
      <c r="D346" s="80" t="s">
        <v>916</v>
      </c>
      <c r="E346" s="80" t="s">
        <v>140</v>
      </c>
      <c r="F346" s="80" t="s">
        <v>140</v>
      </c>
    </row>
    <row r="347" spans="1:6" x14ac:dyDescent="0.25">
      <c r="A347" s="80" t="s">
        <v>516</v>
      </c>
      <c r="B347" s="80" t="s">
        <v>517</v>
      </c>
      <c r="C347" s="97" t="s">
        <v>917</v>
      </c>
      <c r="D347" s="80" t="s">
        <v>918</v>
      </c>
      <c r="E347" s="80" t="s">
        <v>140</v>
      </c>
      <c r="F347" s="80" t="s">
        <v>140</v>
      </c>
    </row>
    <row r="348" spans="1:6" x14ac:dyDescent="0.25">
      <c r="A348" s="80" t="s">
        <v>516</v>
      </c>
      <c r="B348" s="80" t="s">
        <v>517</v>
      </c>
      <c r="C348" s="97" t="s">
        <v>919</v>
      </c>
      <c r="D348" s="80" t="s">
        <v>920</v>
      </c>
      <c r="E348" s="80" t="s">
        <v>140</v>
      </c>
      <c r="F348" s="80" t="s">
        <v>140</v>
      </c>
    </row>
    <row r="349" spans="1:6" x14ac:dyDescent="0.25">
      <c r="A349" s="80" t="s">
        <v>516</v>
      </c>
      <c r="B349" s="80" t="s">
        <v>517</v>
      </c>
      <c r="C349" s="97" t="s">
        <v>921</v>
      </c>
      <c r="D349" s="80" t="s">
        <v>922</v>
      </c>
      <c r="E349" s="80" t="s">
        <v>140</v>
      </c>
      <c r="F349" s="80" t="s">
        <v>140</v>
      </c>
    </row>
    <row r="350" spans="1:6" x14ac:dyDescent="0.25">
      <c r="A350" s="80" t="s">
        <v>526</v>
      </c>
      <c r="B350" s="80" t="s">
        <v>527</v>
      </c>
      <c r="C350" s="97" t="s">
        <v>923</v>
      </c>
      <c r="D350" s="80" t="s">
        <v>924</v>
      </c>
      <c r="E350" s="80" t="s">
        <v>140</v>
      </c>
      <c r="F350" s="80" t="s">
        <v>140</v>
      </c>
    </row>
    <row r="351" spans="1:6" x14ac:dyDescent="0.25">
      <c r="A351" s="80" t="s">
        <v>526</v>
      </c>
      <c r="B351" s="80" t="s">
        <v>527</v>
      </c>
      <c r="C351" s="97" t="s">
        <v>925</v>
      </c>
      <c r="D351" s="80" t="s">
        <v>926</v>
      </c>
      <c r="E351" s="80" t="s">
        <v>140</v>
      </c>
      <c r="F351" s="80" t="s">
        <v>140</v>
      </c>
    </row>
    <row r="352" spans="1:6" x14ac:dyDescent="0.25">
      <c r="A352" s="80" t="s">
        <v>885</v>
      </c>
      <c r="B352" s="80" t="s">
        <v>886</v>
      </c>
      <c r="C352" s="97" t="s">
        <v>927</v>
      </c>
      <c r="D352" s="80" t="s">
        <v>928</v>
      </c>
      <c r="E352" s="80" t="s">
        <v>140</v>
      </c>
      <c r="F352" s="80" t="s">
        <v>140</v>
      </c>
    </row>
    <row r="353" spans="1:6" x14ac:dyDescent="0.25">
      <c r="A353" s="80" t="s">
        <v>516</v>
      </c>
      <c r="B353" s="80" t="s">
        <v>517</v>
      </c>
      <c r="C353" s="97" t="s">
        <v>929</v>
      </c>
      <c r="D353" s="80" t="s">
        <v>930</v>
      </c>
      <c r="E353" s="80" t="s">
        <v>140</v>
      </c>
      <c r="F353" s="80" t="s">
        <v>140</v>
      </c>
    </row>
    <row r="354" spans="1:6" x14ac:dyDescent="0.25">
      <c r="A354" s="80" t="s">
        <v>931</v>
      </c>
      <c r="B354" s="80" t="s">
        <v>932</v>
      </c>
      <c r="C354" s="97" t="s">
        <v>933</v>
      </c>
      <c r="D354" s="80" t="s">
        <v>934</v>
      </c>
      <c r="E354" s="80" t="s">
        <v>140</v>
      </c>
      <c r="F354" s="80" t="s">
        <v>140</v>
      </c>
    </row>
    <row r="355" spans="1:6" x14ac:dyDescent="0.25">
      <c r="A355" s="80" t="s">
        <v>446</v>
      </c>
      <c r="B355" s="80" t="s">
        <v>447</v>
      </c>
      <c r="C355" s="97" t="s">
        <v>935</v>
      </c>
      <c r="D355" s="80" t="s">
        <v>936</v>
      </c>
      <c r="E355" s="80" t="s">
        <v>140</v>
      </c>
      <c r="F355" s="80" t="s">
        <v>140</v>
      </c>
    </row>
    <row r="356" spans="1:6" x14ac:dyDescent="0.25">
      <c r="A356" s="80" t="s">
        <v>248</v>
      </c>
      <c r="B356" s="80" t="s">
        <v>249</v>
      </c>
      <c r="C356" s="97" t="s">
        <v>937</v>
      </c>
      <c r="D356" s="80" t="s">
        <v>938</v>
      </c>
      <c r="E356" s="80" t="s">
        <v>140</v>
      </c>
      <c r="F356" s="80" t="s">
        <v>140</v>
      </c>
    </row>
    <row r="357" spans="1:6" x14ac:dyDescent="0.25">
      <c r="A357" s="80" t="s">
        <v>931</v>
      </c>
      <c r="B357" s="80" t="s">
        <v>932</v>
      </c>
      <c r="C357" s="97" t="s">
        <v>939</v>
      </c>
      <c r="D357" s="80" t="s">
        <v>940</v>
      </c>
      <c r="E357" s="80" t="s">
        <v>140</v>
      </c>
      <c r="F357" s="80" t="s">
        <v>140</v>
      </c>
    </row>
    <row r="358" spans="1:6" x14ac:dyDescent="0.25">
      <c r="A358" s="80" t="s">
        <v>931</v>
      </c>
      <c r="B358" s="80" t="s">
        <v>932</v>
      </c>
      <c r="C358" s="97" t="s">
        <v>941</v>
      </c>
      <c r="D358" s="80" t="s">
        <v>942</v>
      </c>
      <c r="E358" s="80" t="s">
        <v>140</v>
      </c>
      <c r="F358" s="80" t="s">
        <v>140</v>
      </c>
    </row>
    <row r="359" spans="1:6" x14ac:dyDescent="0.25">
      <c r="A359" s="80" t="s">
        <v>931</v>
      </c>
      <c r="B359" s="80" t="s">
        <v>932</v>
      </c>
      <c r="C359" s="97" t="s">
        <v>943</v>
      </c>
      <c r="D359" s="80" t="s">
        <v>944</v>
      </c>
      <c r="E359" s="80" t="s">
        <v>140</v>
      </c>
      <c r="F359" s="80" t="s">
        <v>140</v>
      </c>
    </row>
    <row r="360" spans="1:6" x14ac:dyDescent="0.25">
      <c r="A360" s="80" t="s">
        <v>711</v>
      </c>
      <c r="B360" s="80" t="s">
        <v>712</v>
      </c>
      <c r="C360" s="97" t="s">
        <v>945</v>
      </c>
      <c r="D360" s="80" t="s">
        <v>946</v>
      </c>
      <c r="E360" s="80" t="s">
        <v>140</v>
      </c>
      <c r="F360" s="80" t="s">
        <v>140</v>
      </c>
    </row>
    <row r="361" spans="1:6" x14ac:dyDescent="0.25">
      <c r="A361" s="80" t="s">
        <v>711</v>
      </c>
      <c r="B361" s="80" t="s">
        <v>712</v>
      </c>
      <c r="C361" s="97" t="s">
        <v>947</v>
      </c>
      <c r="D361" s="80" t="s">
        <v>948</v>
      </c>
      <c r="E361" s="80" t="s">
        <v>140</v>
      </c>
      <c r="F361" s="80" t="s">
        <v>140</v>
      </c>
    </row>
    <row r="362" spans="1:6" x14ac:dyDescent="0.25">
      <c r="A362" s="80" t="s">
        <v>516</v>
      </c>
      <c r="B362" s="80" t="s">
        <v>517</v>
      </c>
      <c r="C362" s="97" t="s">
        <v>949</v>
      </c>
      <c r="D362" s="80" t="s">
        <v>950</v>
      </c>
      <c r="E362" s="80" t="s">
        <v>140</v>
      </c>
      <c r="F362" s="80" t="s">
        <v>140</v>
      </c>
    </row>
    <row r="363" spans="1:6" x14ac:dyDescent="0.25">
      <c r="A363" s="80" t="s">
        <v>769</v>
      </c>
      <c r="B363" s="80" t="s">
        <v>770</v>
      </c>
      <c r="C363" s="97" t="s">
        <v>951</v>
      </c>
      <c r="D363" s="80" t="s">
        <v>952</v>
      </c>
      <c r="E363" s="80" t="s">
        <v>140</v>
      </c>
      <c r="F363" s="80" t="s">
        <v>140</v>
      </c>
    </row>
    <row r="364" spans="1:6" x14ac:dyDescent="0.25">
      <c r="A364" s="80" t="s">
        <v>516</v>
      </c>
      <c r="B364" s="80" t="s">
        <v>517</v>
      </c>
      <c r="C364" s="97" t="s">
        <v>953</v>
      </c>
      <c r="D364" s="80" t="s">
        <v>954</v>
      </c>
      <c r="E364" s="80" t="s">
        <v>140</v>
      </c>
      <c r="F364" s="80" t="s">
        <v>140</v>
      </c>
    </row>
    <row r="365" spans="1:6" x14ac:dyDescent="0.25">
      <c r="A365" s="80" t="s">
        <v>955</v>
      </c>
      <c r="B365" s="80" t="s">
        <v>956</v>
      </c>
      <c r="C365" s="97" t="s">
        <v>957</v>
      </c>
      <c r="D365" s="80" t="s">
        <v>958</v>
      </c>
      <c r="E365" s="80" t="s">
        <v>140</v>
      </c>
      <c r="F365" s="80" t="s">
        <v>140</v>
      </c>
    </row>
    <row r="366" spans="1:6" x14ac:dyDescent="0.25">
      <c r="A366" s="80" t="s">
        <v>959</v>
      </c>
      <c r="B366" s="80" t="s">
        <v>960</v>
      </c>
      <c r="C366" s="97" t="s">
        <v>961</v>
      </c>
      <c r="D366" s="80" t="s">
        <v>962</v>
      </c>
      <c r="E366" s="80" t="s">
        <v>140</v>
      </c>
      <c r="F366" s="80" t="s">
        <v>140</v>
      </c>
    </row>
    <row r="367" spans="1:6" x14ac:dyDescent="0.25">
      <c r="A367" s="80" t="s">
        <v>737</v>
      </c>
      <c r="B367" s="80" t="s">
        <v>738</v>
      </c>
      <c r="C367" s="97" t="s">
        <v>963</v>
      </c>
      <c r="D367" s="80" t="s">
        <v>964</v>
      </c>
      <c r="E367" s="80" t="s">
        <v>140</v>
      </c>
      <c r="F367" s="80" t="s">
        <v>140</v>
      </c>
    </row>
    <row r="368" spans="1:6" x14ac:dyDescent="0.25">
      <c r="A368" s="80" t="s">
        <v>931</v>
      </c>
      <c r="B368" s="80" t="s">
        <v>932</v>
      </c>
      <c r="C368" s="97" t="s">
        <v>965</v>
      </c>
      <c r="D368" s="80" t="s">
        <v>966</v>
      </c>
      <c r="E368" s="80" t="s">
        <v>140</v>
      </c>
      <c r="F368" s="80" t="s">
        <v>140</v>
      </c>
    </row>
    <row r="369" spans="1:6" x14ac:dyDescent="0.25">
      <c r="A369" s="80" t="s">
        <v>719</v>
      </c>
      <c r="B369" s="80" t="s">
        <v>720</v>
      </c>
      <c r="C369" s="97" t="s">
        <v>967</v>
      </c>
      <c r="D369" s="80" t="s">
        <v>968</v>
      </c>
      <c r="E369" s="80" t="s">
        <v>140</v>
      </c>
      <c r="F369" s="80" t="s">
        <v>140</v>
      </c>
    </row>
    <row r="370" spans="1:6" x14ac:dyDescent="0.25">
      <c r="A370" s="80" t="s">
        <v>931</v>
      </c>
      <c r="B370" s="80" t="s">
        <v>932</v>
      </c>
      <c r="C370" s="97" t="s">
        <v>969</v>
      </c>
      <c r="D370" s="80" t="s">
        <v>970</v>
      </c>
      <c r="E370" s="80" t="s">
        <v>140</v>
      </c>
      <c r="F370" s="80" t="s">
        <v>140</v>
      </c>
    </row>
    <row r="371" spans="1:6" x14ac:dyDescent="0.25">
      <c r="A371" s="80" t="s">
        <v>931</v>
      </c>
      <c r="B371" s="80" t="s">
        <v>932</v>
      </c>
      <c r="C371" s="97" t="s">
        <v>971</v>
      </c>
      <c r="D371" s="80" t="s">
        <v>972</v>
      </c>
      <c r="E371" s="80" t="s">
        <v>140</v>
      </c>
      <c r="F371" s="80" t="s">
        <v>140</v>
      </c>
    </row>
    <row r="372" spans="1:6" x14ac:dyDescent="0.25">
      <c r="A372" s="80" t="s">
        <v>719</v>
      </c>
      <c r="B372" s="80" t="s">
        <v>720</v>
      </c>
      <c r="C372" s="97" t="s">
        <v>973</v>
      </c>
      <c r="D372" s="80" t="s">
        <v>974</v>
      </c>
      <c r="E372" s="80" t="s">
        <v>140</v>
      </c>
      <c r="F372" s="80" t="s">
        <v>140</v>
      </c>
    </row>
    <row r="373" spans="1:6" x14ac:dyDescent="0.25">
      <c r="A373" s="80" t="s">
        <v>769</v>
      </c>
      <c r="B373" s="80" t="s">
        <v>770</v>
      </c>
      <c r="C373" s="97" t="s">
        <v>975</v>
      </c>
      <c r="D373" s="80" t="s">
        <v>976</v>
      </c>
      <c r="E373" s="80" t="s">
        <v>140</v>
      </c>
      <c r="F373" s="80" t="s">
        <v>140</v>
      </c>
    </row>
    <row r="374" spans="1:6" x14ac:dyDescent="0.25">
      <c r="A374" s="80" t="s">
        <v>959</v>
      </c>
      <c r="B374" s="80" t="s">
        <v>960</v>
      </c>
      <c r="C374" s="97" t="s">
        <v>977</v>
      </c>
      <c r="D374" s="80" t="s">
        <v>978</v>
      </c>
      <c r="E374" s="80" t="s">
        <v>140</v>
      </c>
      <c r="F374" s="80" t="s">
        <v>140</v>
      </c>
    </row>
    <row r="375" spans="1:6" x14ac:dyDescent="0.25">
      <c r="A375" s="80" t="s">
        <v>745</v>
      </c>
      <c r="B375" s="80" t="s">
        <v>746</v>
      </c>
      <c r="C375" s="97" t="s">
        <v>979</v>
      </c>
      <c r="D375" s="80" t="s">
        <v>980</v>
      </c>
      <c r="E375" s="80" t="s">
        <v>140</v>
      </c>
      <c r="F375" s="80" t="s">
        <v>140</v>
      </c>
    </row>
    <row r="376" spans="1:6" x14ac:dyDescent="0.25">
      <c r="A376" s="80" t="s">
        <v>981</v>
      </c>
      <c r="B376" s="80" t="s">
        <v>982</v>
      </c>
      <c r="C376" s="97" t="s">
        <v>983</v>
      </c>
      <c r="D376" s="80" t="s">
        <v>984</v>
      </c>
      <c r="E376" s="80" t="s">
        <v>140</v>
      </c>
      <c r="F376" s="80" t="s">
        <v>140</v>
      </c>
    </row>
    <row r="377" spans="1:6" x14ac:dyDescent="0.25">
      <c r="A377" s="80" t="s">
        <v>737</v>
      </c>
      <c r="B377" s="80" t="s">
        <v>738</v>
      </c>
      <c r="C377" s="97" t="s">
        <v>985</v>
      </c>
      <c r="D377" s="80" t="s">
        <v>986</v>
      </c>
      <c r="E377" s="80" t="s">
        <v>140</v>
      </c>
      <c r="F377" s="80" t="s">
        <v>140</v>
      </c>
    </row>
    <row r="378" spans="1:6" x14ac:dyDescent="0.25">
      <c r="A378" s="80" t="s">
        <v>248</v>
      </c>
      <c r="B378" s="80" t="s">
        <v>249</v>
      </c>
      <c r="C378" s="97" t="s">
        <v>987</v>
      </c>
      <c r="D378" s="80" t="s">
        <v>988</v>
      </c>
      <c r="E378" s="80" t="s">
        <v>140</v>
      </c>
      <c r="F378" s="80" t="s">
        <v>140</v>
      </c>
    </row>
    <row r="379" spans="1:6" x14ac:dyDescent="0.25">
      <c r="A379" s="80" t="s">
        <v>534</v>
      </c>
      <c r="B379" s="80" t="s">
        <v>535</v>
      </c>
      <c r="C379" s="97">
        <v>82990</v>
      </c>
      <c r="D379" s="80" t="s">
        <v>989</v>
      </c>
      <c r="E379" s="80" t="s">
        <v>140</v>
      </c>
      <c r="F379" s="80" t="s">
        <v>140</v>
      </c>
    </row>
    <row r="380" spans="1:6" x14ac:dyDescent="0.25">
      <c r="A380" s="80" t="s">
        <v>534</v>
      </c>
      <c r="B380" s="80" t="s">
        <v>535</v>
      </c>
      <c r="C380" s="97" t="s">
        <v>990</v>
      </c>
      <c r="D380" s="80" t="s">
        <v>989</v>
      </c>
      <c r="E380" s="80" t="s">
        <v>140</v>
      </c>
      <c r="F380" s="80" t="s">
        <v>140</v>
      </c>
    </row>
    <row r="381" spans="1:6" x14ac:dyDescent="0.25">
      <c r="A381" s="80" t="s">
        <v>561</v>
      </c>
      <c r="B381" s="80" t="s">
        <v>562</v>
      </c>
      <c r="C381" s="97" t="s">
        <v>991</v>
      </c>
      <c r="D381" s="80" t="s">
        <v>992</v>
      </c>
      <c r="E381" s="80" t="s">
        <v>140</v>
      </c>
      <c r="F381" s="80" t="s">
        <v>140</v>
      </c>
    </row>
    <row r="382" spans="1:6" x14ac:dyDescent="0.25">
      <c r="A382" s="80" t="s">
        <v>787</v>
      </c>
      <c r="B382" s="80" t="s">
        <v>788</v>
      </c>
      <c r="C382" s="97" t="s">
        <v>993</v>
      </c>
      <c r="D382" s="80" t="s">
        <v>994</v>
      </c>
      <c r="E382" s="80" t="s">
        <v>140</v>
      </c>
      <c r="F382" s="80" t="s">
        <v>140</v>
      </c>
    </row>
    <row r="383" spans="1:6" x14ac:dyDescent="0.25">
      <c r="A383" s="80" t="s">
        <v>446</v>
      </c>
      <c r="B383" s="80" t="s">
        <v>447</v>
      </c>
      <c r="C383" s="97" t="s">
        <v>995</v>
      </c>
      <c r="D383" s="80" t="s">
        <v>996</v>
      </c>
      <c r="E383" s="80" t="s">
        <v>140</v>
      </c>
      <c r="F383" s="80" t="s">
        <v>140</v>
      </c>
    </row>
    <row r="384" spans="1:6" x14ac:dyDescent="0.25">
      <c r="A384" s="80" t="s">
        <v>248</v>
      </c>
      <c r="B384" s="80" t="s">
        <v>249</v>
      </c>
      <c r="C384" s="97" t="s">
        <v>997</v>
      </c>
      <c r="D384" s="80" t="s">
        <v>998</v>
      </c>
      <c r="E384" s="80" t="s">
        <v>140</v>
      </c>
      <c r="F384" s="80" t="s">
        <v>140</v>
      </c>
    </row>
    <row r="385" spans="1:6" x14ac:dyDescent="0.25">
      <c r="A385" s="80" t="s">
        <v>516</v>
      </c>
      <c r="B385" s="80" t="s">
        <v>517</v>
      </c>
      <c r="C385" s="97" t="s">
        <v>999</v>
      </c>
      <c r="D385" s="80" t="s">
        <v>1000</v>
      </c>
      <c r="E385" s="80" t="s">
        <v>140</v>
      </c>
      <c r="F385" s="80" t="s">
        <v>140</v>
      </c>
    </row>
    <row r="386" spans="1:6" x14ac:dyDescent="0.25">
      <c r="A386" s="80" t="s">
        <v>711</v>
      </c>
      <c r="B386" s="80" t="s">
        <v>712</v>
      </c>
      <c r="C386" s="97" t="s">
        <v>1001</v>
      </c>
      <c r="D386" s="80" t="s">
        <v>1002</v>
      </c>
      <c r="E386" s="80" t="s">
        <v>140</v>
      </c>
      <c r="F386" s="80" t="s">
        <v>140</v>
      </c>
    </row>
    <row r="387" spans="1:6" x14ac:dyDescent="0.25">
      <c r="A387" s="80" t="s">
        <v>931</v>
      </c>
      <c r="B387" s="80" t="s">
        <v>932</v>
      </c>
      <c r="C387" s="97" t="s">
        <v>1003</v>
      </c>
      <c r="D387" s="80" t="s">
        <v>1004</v>
      </c>
      <c r="E387" s="80" t="s">
        <v>140</v>
      </c>
      <c r="F387" s="80" t="s">
        <v>140</v>
      </c>
    </row>
    <row r="388" spans="1:6" x14ac:dyDescent="0.25">
      <c r="A388" s="80" t="s">
        <v>813</v>
      </c>
      <c r="B388" s="80" t="s">
        <v>814</v>
      </c>
      <c r="C388" s="97" t="s">
        <v>1005</v>
      </c>
      <c r="D388" s="80" t="s">
        <v>1006</v>
      </c>
      <c r="E388" s="80" t="s">
        <v>140</v>
      </c>
      <c r="F388" s="80" t="s">
        <v>140</v>
      </c>
    </row>
    <row r="389" spans="1:6" x14ac:dyDescent="0.25">
      <c r="A389" s="80" t="s">
        <v>813</v>
      </c>
      <c r="B389" s="80" t="s">
        <v>814</v>
      </c>
      <c r="C389" s="97" t="s">
        <v>1007</v>
      </c>
      <c r="D389" s="80" t="s">
        <v>1008</v>
      </c>
      <c r="E389" s="80" t="s">
        <v>140</v>
      </c>
      <c r="F389" s="80" t="s">
        <v>140</v>
      </c>
    </row>
    <row r="390" spans="1:6" x14ac:dyDescent="0.25">
      <c r="A390" s="80" t="s">
        <v>1009</v>
      </c>
      <c r="B390" s="80" t="s">
        <v>1010</v>
      </c>
      <c r="C390" s="97" t="s">
        <v>1011</v>
      </c>
      <c r="D390" s="80" t="s">
        <v>1012</v>
      </c>
      <c r="E390" s="80" t="s">
        <v>140</v>
      </c>
      <c r="F390" s="80" t="s">
        <v>140</v>
      </c>
    </row>
    <row r="391" spans="1:6" x14ac:dyDescent="0.25">
      <c r="A391" s="80" t="s">
        <v>1009</v>
      </c>
      <c r="B391" s="80" t="s">
        <v>1010</v>
      </c>
      <c r="C391" s="97" t="s">
        <v>1013</v>
      </c>
      <c r="D391" s="80" t="s">
        <v>1014</v>
      </c>
      <c r="E391" s="80" t="s">
        <v>140</v>
      </c>
      <c r="F391" s="80" t="s">
        <v>140</v>
      </c>
    </row>
    <row r="392" spans="1:6" x14ac:dyDescent="0.25">
      <c r="A392" s="80" t="s">
        <v>1015</v>
      </c>
      <c r="B392" s="80" t="s">
        <v>1016</v>
      </c>
      <c r="C392" s="97" t="s">
        <v>1017</v>
      </c>
      <c r="D392" s="80" t="s">
        <v>1018</v>
      </c>
      <c r="E392" s="80" t="s">
        <v>140</v>
      </c>
      <c r="F392" s="80" t="s">
        <v>140</v>
      </c>
    </row>
    <row r="393" spans="1:6" x14ac:dyDescent="0.25">
      <c r="A393" s="80" t="s">
        <v>955</v>
      </c>
      <c r="B393" s="80" t="s">
        <v>956</v>
      </c>
      <c r="C393" s="97" t="s">
        <v>1019</v>
      </c>
      <c r="D393" s="80" t="s">
        <v>1020</v>
      </c>
      <c r="E393" s="80" t="s">
        <v>140</v>
      </c>
      <c r="F393" s="80" t="s">
        <v>140</v>
      </c>
    </row>
    <row r="394" spans="1:6" x14ac:dyDescent="0.25">
      <c r="A394" s="80" t="s">
        <v>955</v>
      </c>
      <c r="B394" s="80" t="s">
        <v>956</v>
      </c>
      <c r="C394" s="97" t="s">
        <v>1021</v>
      </c>
      <c r="D394" s="80" t="s">
        <v>1022</v>
      </c>
      <c r="E394" s="80" t="s">
        <v>140</v>
      </c>
      <c r="F394" s="80" t="s">
        <v>140</v>
      </c>
    </row>
    <row r="395" spans="1:6" x14ac:dyDescent="0.25">
      <c r="A395" s="80" t="s">
        <v>769</v>
      </c>
      <c r="B395" s="80" t="s">
        <v>770</v>
      </c>
      <c r="C395" s="97" t="s">
        <v>1023</v>
      </c>
      <c r="D395" s="80" t="s">
        <v>1024</v>
      </c>
      <c r="E395" s="80" t="s">
        <v>140</v>
      </c>
      <c r="F395" s="80" t="s">
        <v>140</v>
      </c>
    </row>
    <row r="396" spans="1:6" x14ac:dyDescent="0.25">
      <c r="A396" s="80" t="s">
        <v>248</v>
      </c>
      <c r="B396" s="80" t="s">
        <v>249</v>
      </c>
      <c r="C396" s="97" t="s">
        <v>1025</v>
      </c>
      <c r="D396" s="80" t="s">
        <v>1026</v>
      </c>
      <c r="E396" s="80" t="s">
        <v>140</v>
      </c>
      <c r="F396" s="80" t="s">
        <v>140</v>
      </c>
    </row>
    <row r="397" spans="1:6" x14ac:dyDescent="0.25">
      <c r="A397" s="80" t="s">
        <v>248</v>
      </c>
      <c r="B397" s="80" t="s">
        <v>249</v>
      </c>
      <c r="C397" s="97" t="s">
        <v>1027</v>
      </c>
      <c r="D397" s="80" t="s">
        <v>1028</v>
      </c>
      <c r="E397" s="80" t="s">
        <v>140</v>
      </c>
      <c r="F397" s="80" t="s">
        <v>140</v>
      </c>
    </row>
    <row r="398" spans="1:6" x14ac:dyDescent="0.25">
      <c r="A398" s="80" t="s">
        <v>248</v>
      </c>
      <c r="B398" s="80" t="s">
        <v>249</v>
      </c>
      <c r="C398" s="97" t="s">
        <v>1029</v>
      </c>
      <c r="D398" s="80" t="s">
        <v>1030</v>
      </c>
      <c r="E398" s="80" t="s">
        <v>140</v>
      </c>
      <c r="F398" s="80" t="s">
        <v>140</v>
      </c>
    </row>
    <row r="399" spans="1:6" x14ac:dyDescent="0.25">
      <c r="A399" s="80" t="s">
        <v>248</v>
      </c>
      <c r="B399" s="80" t="s">
        <v>249</v>
      </c>
      <c r="C399" s="97" t="s">
        <v>1031</v>
      </c>
      <c r="D399" s="80" t="s">
        <v>1032</v>
      </c>
      <c r="E399" s="80" t="s">
        <v>140</v>
      </c>
      <c r="F399" s="80" t="s">
        <v>140</v>
      </c>
    </row>
    <row r="400" spans="1:6" x14ac:dyDescent="0.25">
      <c r="A400" s="80" t="s">
        <v>248</v>
      </c>
      <c r="B400" s="80" t="s">
        <v>249</v>
      </c>
      <c r="C400" s="97" t="s">
        <v>1033</v>
      </c>
      <c r="D400" s="80" t="s">
        <v>1034</v>
      </c>
      <c r="E400" s="80" t="s">
        <v>140</v>
      </c>
      <c r="F400" s="80" t="s">
        <v>140</v>
      </c>
    </row>
    <row r="401" spans="1:6" x14ac:dyDescent="0.25">
      <c r="A401" s="80" t="s">
        <v>561</v>
      </c>
      <c r="B401" s="80" t="s">
        <v>562</v>
      </c>
      <c r="C401" s="97" t="s">
        <v>1035</v>
      </c>
      <c r="D401" s="80" t="s">
        <v>1036</v>
      </c>
      <c r="E401" s="80" t="s">
        <v>140</v>
      </c>
      <c r="F401" s="80" t="s">
        <v>140</v>
      </c>
    </row>
    <row r="402" spans="1:6" x14ac:dyDescent="0.25">
      <c r="A402" s="80" t="s">
        <v>516</v>
      </c>
      <c r="B402" s="80" t="s">
        <v>517</v>
      </c>
      <c r="C402" s="97" t="s">
        <v>1037</v>
      </c>
      <c r="D402" s="80" t="s">
        <v>1038</v>
      </c>
      <c r="E402" s="80" t="s">
        <v>140</v>
      </c>
      <c r="F402" s="80" t="s">
        <v>140</v>
      </c>
    </row>
    <row r="403" spans="1:6" x14ac:dyDescent="0.25">
      <c r="A403" s="80" t="s">
        <v>931</v>
      </c>
      <c r="B403" s="80" t="s">
        <v>932</v>
      </c>
      <c r="C403" s="97" t="s">
        <v>1039</v>
      </c>
      <c r="D403" s="80" t="s">
        <v>1040</v>
      </c>
      <c r="E403" s="80" t="s">
        <v>140</v>
      </c>
      <c r="F403" s="80" t="s">
        <v>140</v>
      </c>
    </row>
    <row r="404" spans="1:6" x14ac:dyDescent="0.25">
      <c r="A404" s="80" t="s">
        <v>779</v>
      </c>
      <c r="B404" s="80" t="s">
        <v>780</v>
      </c>
      <c r="C404" s="97" t="s">
        <v>1041</v>
      </c>
      <c r="D404" s="80" t="s">
        <v>1042</v>
      </c>
      <c r="E404" s="80" t="s">
        <v>140</v>
      </c>
      <c r="F404" s="80" t="s">
        <v>140</v>
      </c>
    </row>
    <row r="405" spans="1:6" x14ac:dyDescent="0.25">
      <c r="A405" s="80" t="s">
        <v>1043</v>
      </c>
      <c r="B405" s="80" t="s">
        <v>1044</v>
      </c>
      <c r="C405" s="97" t="s">
        <v>1045</v>
      </c>
      <c r="D405" s="80" t="s">
        <v>1046</v>
      </c>
      <c r="E405" s="80" t="s">
        <v>140</v>
      </c>
      <c r="F405" s="80" t="s">
        <v>140</v>
      </c>
    </row>
    <row r="406" spans="1:6" x14ac:dyDescent="0.25">
      <c r="A406" s="80" t="s">
        <v>1047</v>
      </c>
      <c r="B406" s="80" t="s">
        <v>1048</v>
      </c>
      <c r="C406" s="97" t="s">
        <v>1049</v>
      </c>
      <c r="D406" s="80" t="s">
        <v>1050</v>
      </c>
      <c r="E406" s="80" t="s">
        <v>140</v>
      </c>
      <c r="F406" s="80" t="s">
        <v>140</v>
      </c>
    </row>
    <row r="407" spans="1:6" x14ac:dyDescent="0.25">
      <c r="A407" s="80" t="s">
        <v>1043</v>
      </c>
      <c r="B407" s="80" t="s">
        <v>1044</v>
      </c>
      <c r="C407" s="97" t="s">
        <v>1051</v>
      </c>
      <c r="D407" s="80" t="s">
        <v>1052</v>
      </c>
      <c r="E407" s="80" t="s">
        <v>140</v>
      </c>
      <c r="F407" s="80" t="s">
        <v>140</v>
      </c>
    </row>
    <row r="408" spans="1:6" x14ac:dyDescent="0.25">
      <c r="A408" s="80" t="s">
        <v>1047</v>
      </c>
      <c r="B408" s="80" t="s">
        <v>1048</v>
      </c>
      <c r="C408" s="97" t="s">
        <v>1053</v>
      </c>
      <c r="D408" s="80" t="s">
        <v>1054</v>
      </c>
      <c r="E408" s="80" t="s">
        <v>140</v>
      </c>
      <c r="F408" s="80" t="s">
        <v>140</v>
      </c>
    </row>
    <row r="409" spans="1:6" x14ac:dyDescent="0.25">
      <c r="A409" s="80" t="s">
        <v>1055</v>
      </c>
      <c r="B409" s="80" t="s">
        <v>1056</v>
      </c>
      <c r="C409" s="97" t="s">
        <v>1057</v>
      </c>
      <c r="D409" s="80" t="s">
        <v>1058</v>
      </c>
      <c r="E409" s="80" t="s">
        <v>140</v>
      </c>
      <c r="F409" s="80" t="s">
        <v>140</v>
      </c>
    </row>
    <row r="410" spans="1:6" x14ac:dyDescent="0.25">
      <c r="A410" s="80" t="s">
        <v>1009</v>
      </c>
      <c r="B410" s="80" t="s">
        <v>1010</v>
      </c>
      <c r="C410" s="97" t="s">
        <v>1059</v>
      </c>
      <c r="D410" s="80" t="s">
        <v>1060</v>
      </c>
      <c r="E410" s="80" t="s">
        <v>140</v>
      </c>
      <c r="F410" s="80" t="s">
        <v>140</v>
      </c>
    </row>
    <row r="411" spans="1:6" x14ac:dyDescent="0.25">
      <c r="A411" s="80" t="s">
        <v>1009</v>
      </c>
      <c r="B411" s="80" t="s">
        <v>1010</v>
      </c>
      <c r="C411" s="97" t="s">
        <v>1061</v>
      </c>
      <c r="D411" s="80" t="s">
        <v>1062</v>
      </c>
      <c r="E411" s="80" t="s">
        <v>140</v>
      </c>
      <c r="F411" s="80" t="s">
        <v>140</v>
      </c>
    </row>
    <row r="412" spans="1:6" x14ac:dyDescent="0.25">
      <c r="A412" s="80" t="s">
        <v>931</v>
      </c>
      <c r="B412" s="80" t="s">
        <v>932</v>
      </c>
      <c r="C412" s="97" t="s">
        <v>1063</v>
      </c>
      <c r="D412" s="80" t="s">
        <v>1064</v>
      </c>
      <c r="E412" s="80" t="s">
        <v>140</v>
      </c>
      <c r="F412" s="80" t="s">
        <v>140</v>
      </c>
    </row>
    <row r="413" spans="1:6" x14ac:dyDescent="0.25">
      <c r="A413" s="80" t="s">
        <v>711</v>
      </c>
      <c r="B413" s="80" t="s">
        <v>712</v>
      </c>
      <c r="C413" s="97" t="s">
        <v>1065</v>
      </c>
      <c r="D413" s="80" t="s">
        <v>1066</v>
      </c>
      <c r="E413" s="80" t="s">
        <v>140</v>
      </c>
      <c r="F413" s="80" t="s">
        <v>140</v>
      </c>
    </row>
    <row r="414" spans="1:6" x14ac:dyDescent="0.25">
      <c r="A414" s="80" t="s">
        <v>1009</v>
      </c>
      <c r="B414" s="80" t="s">
        <v>1010</v>
      </c>
      <c r="C414" s="97" t="s">
        <v>1067</v>
      </c>
      <c r="D414" s="80" t="s">
        <v>1068</v>
      </c>
      <c r="E414" s="80" t="s">
        <v>140</v>
      </c>
      <c r="F414" s="80" t="s">
        <v>140</v>
      </c>
    </row>
    <row r="415" spans="1:6" x14ac:dyDescent="0.25">
      <c r="A415" s="80" t="s">
        <v>1009</v>
      </c>
      <c r="B415" s="80" t="s">
        <v>1010</v>
      </c>
      <c r="C415" s="97" t="s">
        <v>1069</v>
      </c>
      <c r="D415" s="80" t="s">
        <v>1070</v>
      </c>
      <c r="E415" s="80" t="s">
        <v>140</v>
      </c>
      <c r="F415" s="80" t="s">
        <v>140</v>
      </c>
    </row>
    <row r="416" spans="1:6" x14ac:dyDescent="0.25">
      <c r="A416" s="80" t="s">
        <v>148</v>
      </c>
      <c r="B416" s="80" t="s">
        <v>149</v>
      </c>
      <c r="C416" s="97" t="s">
        <v>1071</v>
      </c>
      <c r="D416" s="80" t="s">
        <v>1072</v>
      </c>
      <c r="E416" s="80" t="s">
        <v>136</v>
      </c>
      <c r="F416" s="80" t="s">
        <v>136</v>
      </c>
    </row>
    <row r="417" spans="1:6" x14ac:dyDescent="0.25">
      <c r="A417" s="80" t="s">
        <v>1073</v>
      </c>
      <c r="B417" s="80" t="s">
        <v>1074</v>
      </c>
      <c r="C417" s="97" t="s">
        <v>1075</v>
      </c>
      <c r="D417" s="80" t="s">
        <v>1076</v>
      </c>
      <c r="E417" s="80" t="s">
        <v>136</v>
      </c>
      <c r="F417" s="80" t="s">
        <v>136</v>
      </c>
    </row>
    <row r="418" spans="1:6" x14ac:dyDescent="0.25">
      <c r="A418" s="80" t="s">
        <v>1073</v>
      </c>
      <c r="B418" s="80" t="s">
        <v>1074</v>
      </c>
      <c r="C418" s="97" t="s">
        <v>1077</v>
      </c>
      <c r="D418" s="80" t="s">
        <v>1078</v>
      </c>
      <c r="E418" s="80" t="s">
        <v>136</v>
      </c>
      <c r="F418" s="80" t="s">
        <v>136</v>
      </c>
    </row>
    <row r="419" spans="1:6" x14ac:dyDescent="0.25">
      <c r="A419" s="80" t="s">
        <v>1073</v>
      </c>
      <c r="B419" s="80" t="s">
        <v>1074</v>
      </c>
      <c r="C419" s="97" t="s">
        <v>1079</v>
      </c>
      <c r="D419" s="80" t="s">
        <v>1080</v>
      </c>
      <c r="E419" s="80" t="s">
        <v>136</v>
      </c>
      <c r="F419" s="80" t="s">
        <v>136</v>
      </c>
    </row>
    <row r="420" spans="1:6" x14ac:dyDescent="0.25">
      <c r="A420" s="80" t="s">
        <v>1073</v>
      </c>
      <c r="B420" s="80" t="s">
        <v>1074</v>
      </c>
      <c r="C420" s="97" t="s">
        <v>1081</v>
      </c>
      <c r="D420" s="80" t="s">
        <v>1082</v>
      </c>
      <c r="E420" s="80" t="s">
        <v>136</v>
      </c>
      <c r="F420" s="80" t="s">
        <v>136</v>
      </c>
    </row>
    <row r="421" spans="1:6" x14ac:dyDescent="0.25">
      <c r="A421" s="80" t="s">
        <v>1073</v>
      </c>
      <c r="B421" s="80" t="s">
        <v>1074</v>
      </c>
      <c r="C421" s="97" t="s">
        <v>1083</v>
      </c>
      <c r="D421" s="80" t="s">
        <v>1084</v>
      </c>
      <c r="E421" s="80" t="s">
        <v>136</v>
      </c>
      <c r="F421" s="80" t="s">
        <v>136</v>
      </c>
    </row>
    <row r="422" spans="1:6" x14ac:dyDescent="0.25">
      <c r="A422" s="80" t="s">
        <v>1085</v>
      </c>
      <c r="B422" s="80" t="s">
        <v>1086</v>
      </c>
      <c r="C422" s="97" t="s">
        <v>1087</v>
      </c>
      <c r="D422" s="80" t="s">
        <v>1088</v>
      </c>
      <c r="E422" s="80" t="s">
        <v>136</v>
      </c>
      <c r="F422" s="80" t="s">
        <v>136</v>
      </c>
    </row>
    <row r="423" spans="1:6" x14ac:dyDescent="0.25">
      <c r="A423" s="80" t="s">
        <v>1085</v>
      </c>
      <c r="B423" s="80" t="s">
        <v>1086</v>
      </c>
      <c r="C423" s="97" t="s">
        <v>1089</v>
      </c>
      <c r="D423" s="80" t="s">
        <v>1090</v>
      </c>
      <c r="E423" s="80" t="s">
        <v>136</v>
      </c>
      <c r="F423" s="80" t="s">
        <v>136</v>
      </c>
    </row>
    <row r="424" spans="1:6" x14ac:dyDescent="0.25">
      <c r="A424" s="80" t="s">
        <v>1091</v>
      </c>
      <c r="B424" s="80" t="s">
        <v>1092</v>
      </c>
      <c r="C424" s="97" t="s">
        <v>1093</v>
      </c>
      <c r="D424" s="80" t="s">
        <v>1094</v>
      </c>
      <c r="E424" s="80" t="s">
        <v>136</v>
      </c>
      <c r="F424" s="80" t="s">
        <v>136</v>
      </c>
    </row>
    <row r="425" spans="1:6" x14ac:dyDescent="0.25">
      <c r="A425" s="80" t="s">
        <v>1091</v>
      </c>
      <c r="B425" s="80" t="s">
        <v>1092</v>
      </c>
      <c r="C425" s="97" t="s">
        <v>1095</v>
      </c>
      <c r="D425" s="80" t="s">
        <v>1096</v>
      </c>
      <c r="E425" s="80" t="s">
        <v>136</v>
      </c>
      <c r="F425" s="80" t="s">
        <v>136</v>
      </c>
    </row>
    <row r="426" spans="1:6" x14ac:dyDescent="0.25">
      <c r="A426" s="80" t="s">
        <v>1085</v>
      </c>
      <c r="B426" s="80" t="s">
        <v>1086</v>
      </c>
      <c r="C426" s="97" t="s">
        <v>1097</v>
      </c>
      <c r="D426" s="80" t="s">
        <v>1098</v>
      </c>
      <c r="E426" s="80" t="s">
        <v>136</v>
      </c>
      <c r="F426" s="80" t="s">
        <v>136</v>
      </c>
    </row>
    <row r="427" spans="1:6" x14ac:dyDescent="0.25">
      <c r="A427" s="80" t="s">
        <v>1091</v>
      </c>
      <c r="B427" s="80" t="s">
        <v>1092</v>
      </c>
      <c r="C427" s="97" t="s">
        <v>1099</v>
      </c>
      <c r="D427" s="80" t="s">
        <v>1100</v>
      </c>
      <c r="E427" s="80" t="s">
        <v>136</v>
      </c>
      <c r="F427" s="80" t="s">
        <v>136</v>
      </c>
    </row>
    <row r="428" spans="1:6" x14ac:dyDescent="0.25">
      <c r="A428" s="80" t="s">
        <v>1091</v>
      </c>
      <c r="B428" s="80" t="s">
        <v>1092</v>
      </c>
      <c r="C428" s="97" t="s">
        <v>1101</v>
      </c>
      <c r="D428" s="80" t="s">
        <v>1102</v>
      </c>
      <c r="E428" s="80" t="s">
        <v>136</v>
      </c>
      <c r="F428" s="80" t="s">
        <v>136</v>
      </c>
    </row>
    <row r="429" spans="1:6" x14ac:dyDescent="0.25">
      <c r="A429" s="80" t="s">
        <v>1073</v>
      </c>
      <c r="B429" s="80" t="s">
        <v>1074</v>
      </c>
      <c r="C429" s="97" t="s">
        <v>1103</v>
      </c>
      <c r="D429" s="80" t="s">
        <v>1104</v>
      </c>
      <c r="E429" s="80" t="s">
        <v>136</v>
      </c>
      <c r="F429" s="80" t="s">
        <v>136</v>
      </c>
    </row>
    <row r="430" spans="1:6" x14ac:dyDescent="0.25">
      <c r="A430" s="80" t="s">
        <v>148</v>
      </c>
      <c r="B430" s="80" t="s">
        <v>149</v>
      </c>
      <c r="C430" s="97" t="s">
        <v>1105</v>
      </c>
      <c r="D430" s="80" t="s">
        <v>1106</v>
      </c>
      <c r="E430" s="80" t="s">
        <v>138</v>
      </c>
      <c r="F430" s="80" t="s">
        <v>138</v>
      </c>
    </row>
    <row r="431" spans="1:6" x14ac:dyDescent="0.25">
      <c r="A431" s="80" t="s">
        <v>154</v>
      </c>
      <c r="B431" s="80" t="s">
        <v>155</v>
      </c>
      <c r="C431" s="97" t="s">
        <v>1107</v>
      </c>
      <c r="D431" s="80" t="s">
        <v>1108</v>
      </c>
      <c r="E431" s="80" t="s">
        <v>138</v>
      </c>
      <c r="F431" s="80" t="s">
        <v>138</v>
      </c>
    </row>
    <row r="432" spans="1:6" x14ac:dyDescent="0.25">
      <c r="A432" s="80" t="s">
        <v>154</v>
      </c>
      <c r="B432" s="80" t="s">
        <v>155</v>
      </c>
      <c r="C432" s="97" t="s">
        <v>1109</v>
      </c>
      <c r="D432" s="80" t="s">
        <v>1110</v>
      </c>
      <c r="E432" s="80" t="s">
        <v>138</v>
      </c>
      <c r="F432" s="80" t="s">
        <v>138</v>
      </c>
    </row>
    <row r="433" spans="1:6" x14ac:dyDescent="0.25">
      <c r="A433" s="80" t="s">
        <v>160</v>
      </c>
      <c r="B433" s="80" t="s">
        <v>161</v>
      </c>
      <c r="C433" s="97" t="s">
        <v>1111</v>
      </c>
      <c r="D433" s="80" t="s">
        <v>1112</v>
      </c>
      <c r="E433" s="80" t="s">
        <v>138</v>
      </c>
      <c r="F433" s="80" t="s">
        <v>138</v>
      </c>
    </row>
    <row r="434" spans="1:6" x14ac:dyDescent="0.25">
      <c r="A434" s="80" t="s">
        <v>160</v>
      </c>
      <c r="B434" s="80" t="s">
        <v>161</v>
      </c>
      <c r="C434" s="97" t="s">
        <v>1113</v>
      </c>
      <c r="D434" s="80" t="s">
        <v>1114</v>
      </c>
      <c r="E434" s="80" t="s">
        <v>138</v>
      </c>
      <c r="F434" s="80" t="s">
        <v>138</v>
      </c>
    </row>
    <row r="435" spans="1:6" x14ac:dyDescent="0.25">
      <c r="A435" s="80" t="s">
        <v>160</v>
      </c>
      <c r="B435" s="80" t="s">
        <v>161</v>
      </c>
      <c r="C435" s="97" t="s">
        <v>1115</v>
      </c>
      <c r="D435" s="80" t="s">
        <v>1116</v>
      </c>
      <c r="E435" s="80" t="s">
        <v>138</v>
      </c>
      <c r="F435" s="80" t="s">
        <v>138</v>
      </c>
    </row>
    <row r="436" spans="1:6" x14ac:dyDescent="0.25">
      <c r="A436" s="80" t="s">
        <v>160</v>
      </c>
      <c r="B436" s="80" t="s">
        <v>161</v>
      </c>
      <c r="C436" s="97" t="s">
        <v>1117</v>
      </c>
      <c r="D436" s="80" t="s">
        <v>1118</v>
      </c>
      <c r="E436" s="80" t="s">
        <v>138</v>
      </c>
      <c r="F436" s="80" t="s">
        <v>138</v>
      </c>
    </row>
    <row r="437" spans="1:6" x14ac:dyDescent="0.25">
      <c r="A437" s="80" t="s">
        <v>160</v>
      </c>
      <c r="B437" s="80" t="s">
        <v>161</v>
      </c>
      <c r="C437" s="97" t="s">
        <v>1119</v>
      </c>
      <c r="D437" s="80" t="s">
        <v>1120</v>
      </c>
      <c r="E437" s="80" t="s">
        <v>138</v>
      </c>
      <c r="F437" s="80" t="s">
        <v>138</v>
      </c>
    </row>
    <row r="438" spans="1:6" x14ac:dyDescent="0.25">
      <c r="A438" s="80" t="s">
        <v>160</v>
      </c>
      <c r="B438" s="80" t="s">
        <v>161</v>
      </c>
      <c r="C438" s="97" t="s">
        <v>1121</v>
      </c>
      <c r="D438" s="80" t="s">
        <v>1122</v>
      </c>
      <c r="E438" s="80" t="s">
        <v>138</v>
      </c>
      <c r="F438" s="80" t="s">
        <v>138</v>
      </c>
    </row>
    <row r="439" spans="1:6" x14ac:dyDescent="0.25">
      <c r="A439" s="80" t="s">
        <v>160</v>
      </c>
      <c r="B439" s="80" t="s">
        <v>161</v>
      </c>
      <c r="C439" s="97" t="s">
        <v>1123</v>
      </c>
      <c r="D439" s="80" t="s">
        <v>1124</v>
      </c>
      <c r="E439" s="80" t="s">
        <v>138</v>
      </c>
      <c r="F439" s="80" t="s">
        <v>138</v>
      </c>
    </row>
    <row r="440" spans="1:6" x14ac:dyDescent="0.25">
      <c r="A440" s="80" t="s">
        <v>160</v>
      </c>
      <c r="B440" s="80" t="s">
        <v>161</v>
      </c>
      <c r="C440" s="97" t="s">
        <v>1125</v>
      </c>
      <c r="D440" s="80" t="s">
        <v>1126</v>
      </c>
      <c r="E440" s="80" t="s">
        <v>138</v>
      </c>
      <c r="F440" s="80" t="s">
        <v>138</v>
      </c>
    </row>
    <row r="441" spans="1:6" x14ac:dyDescent="0.25">
      <c r="A441" s="80" t="s">
        <v>160</v>
      </c>
      <c r="B441" s="80" t="s">
        <v>161</v>
      </c>
      <c r="C441" s="97" t="s">
        <v>1127</v>
      </c>
      <c r="D441" s="80" t="s">
        <v>1128</v>
      </c>
      <c r="E441" s="80" t="s">
        <v>138</v>
      </c>
      <c r="F441" s="80" t="s">
        <v>138</v>
      </c>
    </row>
    <row r="442" spans="1:6" x14ac:dyDescent="0.25">
      <c r="A442" s="80" t="s">
        <v>160</v>
      </c>
      <c r="B442" s="80" t="s">
        <v>161</v>
      </c>
      <c r="C442" s="97" t="s">
        <v>1129</v>
      </c>
      <c r="D442" s="80" t="s">
        <v>1130</v>
      </c>
      <c r="E442" s="80" t="s">
        <v>138</v>
      </c>
      <c r="F442" s="80" t="s">
        <v>138</v>
      </c>
    </row>
    <row r="443" spans="1:6" x14ac:dyDescent="0.25">
      <c r="A443" s="80" t="s">
        <v>160</v>
      </c>
      <c r="B443" s="80" t="s">
        <v>161</v>
      </c>
      <c r="C443" s="97" t="s">
        <v>1131</v>
      </c>
      <c r="D443" s="80" t="s">
        <v>1132</v>
      </c>
      <c r="E443" s="80" t="s">
        <v>138</v>
      </c>
      <c r="F443" s="80" t="s">
        <v>138</v>
      </c>
    </row>
    <row r="444" spans="1:6" x14ac:dyDescent="0.25">
      <c r="A444" s="80" t="s">
        <v>160</v>
      </c>
      <c r="B444" s="80" t="s">
        <v>161</v>
      </c>
      <c r="C444" s="97" t="s">
        <v>1133</v>
      </c>
      <c r="D444" s="80" t="s">
        <v>1134</v>
      </c>
      <c r="E444" s="80" t="s">
        <v>138</v>
      </c>
      <c r="F444" s="80" t="s">
        <v>138</v>
      </c>
    </row>
    <row r="445" spans="1:6" x14ac:dyDescent="0.25">
      <c r="A445" s="80" t="s">
        <v>160</v>
      </c>
      <c r="B445" s="80" t="s">
        <v>161</v>
      </c>
      <c r="C445" s="97" t="s">
        <v>1135</v>
      </c>
      <c r="D445" s="80" t="s">
        <v>1136</v>
      </c>
      <c r="E445" s="80" t="s">
        <v>138</v>
      </c>
      <c r="F445" s="80" t="s">
        <v>138</v>
      </c>
    </row>
    <row r="446" spans="1:6" x14ac:dyDescent="0.25">
      <c r="A446" s="80" t="s">
        <v>160</v>
      </c>
      <c r="B446" s="80" t="s">
        <v>161</v>
      </c>
      <c r="C446" s="97" t="s">
        <v>1137</v>
      </c>
      <c r="D446" s="80" t="s">
        <v>1138</v>
      </c>
      <c r="E446" s="80" t="s">
        <v>138</v>
      </c>
      <c r="F446" s="80" t="s">
        <v>138</v>
      </c>
    </row>
    <row r="447" spans="1:6" x14ac:dyDescent="0.25">
      <c r="A447" s="80" t="s">
        <v>160</v>
      </c>
      <c r="B447" s="80" t="s">
        <v>161</v>
      </c>
      <c r="C447" s="97" t="s">
        <v>1139</v>
      </c>
      <c r="D447" s="80" t="s">
        <v>1140</v>
      </c>
      <c r="E447" s="80" t="s">
        <v>138</v>
      </c>
      <c r="F447" s="80" t="s">
        <v>138</v>
      </c>
    </row>
    <row r="448" spans="1:6" x14ac:dyDescent="0.25">
      <c r="A448" s="80" t="s">
        <v>160</v>
      </c>
      <c r="B448" s="80" t="s">
        <v>161</v>
      </c>
      <c r="C448" s="97" t="s">
        <v>1141</v>
      </c>
      <c r="D448" s="80" t="s">
        <v>1142</v>
      </c>
      <c r="E448" s="80" t="s">
        <v>138</v>
      </c>
      <c r="F448" s="80" t="s">
        <v>138</v>
      </c>
    </row>
    <row r="449" spans="1:6" x14ac:dyDescent="0.25">
      <c r="A449" s="80" t="s">
        <v>160</v>
      </c>
      <c r="B449" s="80" t="s">
        <v>161</v>
      </c>
      <c r="C449" s="97" t="s">
        <v>1143</v>
      </c>
      <c r="D449" s="80" t="s">
        <v>1144</v>
      </c>
      <c r="E449" s="80" t="s">
        <v>138</v>
      </c>
      <c r="F449" s="80" t="s">
        <v>138</v>
      </c>
    </row>
    <row r="450" spans="1:6" x14ac:dyDescent="0.25">
      <c r="A450" s="80" t="s">
        <v>160</v>
      </c>
      <c r="B450" s="80" t="s">
        <v>161</v>
      </c>
      <c r="C450" s="97" t="s">
        <v>1145</v>
      </c>
      <c r="D450" s="80" t="s">
        <v>1146</v>
      </c>
      <c r="E450" s="80" t="s">
        <v>138</v>
      </c>
      <c r="F450" s="80" t="s">
        <v>138</v>
      </c>
    </row>
    <row r="451" spans="1:6" x14ac:dyDescent="0.25">
      <c r="A451" s="80" t="s">
        <v>154</v>
      </c>
      <c r="B451" s="80" t="s">
        <v>155</v>
      </c>
      <c r="C451" s="97" t="s">
        <v>1147</v>
      </c>
      <c r="D451" s="80" t="s">
        <v>1148</v>
      </c>
      <c r="E451" s="80" t="s">
        <v>134</v>
      </c>
      <c r="F451" s="80" t="s">
        <v>134</v>
      </c>
    </row>
    <row r="452" spans="1:6" x14ac:dyDescent="0.25">
      <c r="A452" s="80" t="s">
        <v>1149</v>
      </c>
      <c r="B452" s="80" t="s">
        <v>1150</v>
      </c>
      <c r="C452" s="97" t="s">
        <v>1151</v>
      </c>
      <c r="D452" s="80" t="s">
        <v>1152</v>
      </c>
      <c r="E452" s="80" t="s">
        <v>134</v>
      </c>
      <c r="F452" s="80" t="s">
        <v>134</v>
      </c>
    </row>
    <row r="453" spans="1:6" x14ac:dyDescent="0.25">
      <c r="A453" s="80" t="s">
        <v>154</v>
      </c>
      <c r="B453" s="80" t="s">
        <v>155</v>
      </c>
      <c r="C453" s="97" t="s">
        <v>1153</v>
      </c>
      <c r="D453" s="80" t="s">
        <v>1154</v>
      </c>
      <c r="E453" s="80" t="s">
        <v>132</v>
      </c>
      <c r="F453" s="80" t="s">
        <v>132</v>
      </c>
    </row>
    <row r="454" spans="1:6" x14ac:dyDescent="0.25">
      <c r="A454" s="80" t="s">
        <v>1155</v>
      </c>
      <c r="B454" s="80" t="s">
        <v>1156</v>
      </c>
      <c r="C454" s="97" t="s">
        <v>1157</v>
      </c>
      <c r="D454" s="80" t="s">
        <v>1158</v>
      </c>
      <c r="E454" s="80" t="s">
        <v>132</v>
      </c>
      <c r="F454" s="80" t="s">
        <v>132</v>
      </c>
    </row>
    <row r="455" spans="1:6" x14ac:dyDescent="0.25">
      <c r="A455" s="80" t="s">
        <v>1155</v>
      </c>
      <c r="B455" s="80" t="s">
        <v>1156</v>
      </c>
      <c r="C455" s="97" t="s">
        <v>1159</v>
      </c>
      <c r="D455" s="80" t="s">
        <v>1160</v>
      </c>
      <c r="E455" s="80" t="s">
        <v>132</v>
      </c>
      <c r="F455" s="80" t="s">
        <v>132</v>
      </c>
    </row>
    <row r="456" spans="1:6" x14ac:dyDescent="0.25">
      <c r="A456" s="80" t="s">
        <v>1161</v>
      </c>
      <c r="B456" s="80" t="s">
        <v>1162</v>
      </c>
      <c r="C456" s="97" t="s">
        <v>1163</v>
      </c>
      <c r="D456" s="80" t="s">
        <v>1164</v>
      </c>
      <c r="E456" s="80" t="s">
        <v>132</v>
      </c>
      <c r="F456" s="80" t="s">
        <v>132</v>
      </c>
    </row>
    <row r="457" spans="1:6" x14ac:dyDescent="0.25">
      <c r="A457" s="80" t="s">
        <v>1161</v>
      </c>
      <c r="B457" s="80" t="s">
        <v>1162</v>
      </c>
      <c r="C457" s="97" t="s">
        <v>1165</v>
      </c>
      <c r="D457" s="80" t="s">
        <v>1166</v>
      </c>
      <c r="E457" s="80" t="s">
        <v>132</v>
      </c>
      <c r="F457" s="80" t="s">
        <v>132</v>
      </c>
    </row>
    <row r="458" spans="1:6" x14ac:dyDescent="0.25">
      <c r="A458" s="80" t="s">
        <v>148</v>
      </c>
      <c r="B458" s="80" t="s">
        <v>149</v>
      </c>
      <c r="C458" s="97" t="s">
        <v>1167</v>
      </c>
      <c r="D458" s="80" t="s">
        <v>1168</v>
      </c>
      <c r="E458" s="80" t="s">
        <v>132</v>
      </c>
      <c r="F458" s="80" t="s">
        <v>132</v>
      </c>
    </row>
    <row r="459" spans="1:6" x14ac:dyDescent="0.25">
      <c r="A459" s="80" t="s">
        <v>148</v>
      </c>
      <c r="B459" s="80" t="s">
        <v>149</v>
      </c>
      <c r="C459" s="97" t="s">
        <v>1169</v>
      </c>
      <c r="D459" s="80" t="s">
        <v>1170</v>
      </c>
      <c r="E459" s="80" t="s">
        <v>132</v>
      </c>
      <c r="F459" s="80" t="s">
        <v>132</v>
      </c>
    </row>
    <row r="460" spans="1:6" x14ac:dyDescent="0.25">
      <c r="A460" s="80" t="s">
        <v>148</v>
      </c>
      <c r="B460" s="80" t="s">
        <v>149</v>
      </c>
      <c r="C460" s="97" t="s">
        <v>1171</v>
      </c>
      <c r="D460" s="80" t="s">
        <v>1172</v>
      </c>
      <c r="E460" s="80" t="s">
        <v>132</v>
      </c>
      <c r="F460" s="80" t="s">
        <v>132</v>
      </c>
    </row>
    <row r="461" spans="1:6" x14ac:dyDescent="0.25">
      <c r="A461" s="80" t="s">
        <v>148</v>
      </c>
      <c r="B461" s="80" t="s">
        <v>149</v>
      </c>
      <c r="C461" s="97" t="s">
        <v>1173</v>
      </c>
      <c r="D461" s="80" t="s">
        <v>1174</v>
      </c>
      <c r="E461" s="80" t="s">
        <v>132</v>
      </c>
      <c r="F461" s="80" t="s">
        <v>132</v>
      </c>
    </row>
    <row r="462" spans="1:6" x14ac:dyDescent="0.25">
      <c r="A462" s="80" t="s">
        <v>154</v>
      </c>
      <c r="B462" s="80" t="s">
        <v>155</v>
      </c>
      <c r="C462" s="97" t="s">
        <v>1175</v>
      </c>
      <c r="D462" s="80" t="s">
        <v>1176</v>
      </c>
      <c r="E462" s="80" t="s">
        <v>132</v>
      </c>
      <c r="F462" s="80" t="s">
        <v>132</v>
      </c>
    </row>
    <row r="463" spans="1:6" x14ac:dyDescent="0.25">
      <c r="A463" s="80" t="s">
        <v>154</v>
      </c>
      <c r="B463" s="80" t="s">
        <v>155</v>
      </c>
      <c r="C463" s="97" t="s">
        <v>1177</v>
      </c>
      <c r="D463" s="80" t="s">
        <v>1178</v>
      </c>
      <c r="E463" s="80" t="s">
        <v>132</v>
      </c>
      <c r="F463" s="80" t="s">
        <v>132</v>
      </c>
    </row>
    <row r="464" spans="1:6" x14ac:dyDescent="0.25">
      <c r="A464" s="80" t="s">
        <v>154</v>
      </c>
      <c r="B464" s="80" t="s">
        <v>155</v>
      </c>
      <c r="C464" s="97" t="s">
        <v>1179</v>
      </c>
      <c r="D464" s="80" t="s">
        <v>1180</v>
      </c>
      <c r="E464" s="80" t="s">
        <v>132</v>
      </c>
      <c r="F464" s="80" t="s">
        <v>132</v>
      </c>
    </row>
    <row r="465" spans="1:6" x14ac:dyDescent="0.25">
      <c r="A465" s="80" t="s">
        <v>432</v>
      </c>
      <c r="B465" s="80" t="s">
        <v>433</v>
      </c>
      <c r="C465" s="97" t="s">
        <v>1181</v>
      </c>
      <c r="D465" s="80" t="s">
        <v>1182</v>
      </c>
      <c r="E465" s="80" t="s">
        <v>132</v>
      </c>
      <c r="F465" s="80" t="s">
        <v>132</v>
      </c>
    </row>
    <row r="466" spans="1:6" x14ac:dyDescent="0.25">
      <c r="A466" s="80" t="s">
        <v>1183</v>
      </c>
      <c r="B466" s="80" t="s">
        <v>1184</v>
      </c>
      <c r="C466" s="97" t="s">
        <v>1185</v>
      </c>
      <c r="D466" s="80" t="s">
        <v>1186</v>
      </c>
      <c r="E466" s="80" t="s">
        <v>132</v>
      </c>
      <c r="F466" s="80" t="s">
        <v>132</v>
      </c>
    </row>
    <row r="467" spans="1:6" x14ac:dyDescent="0.25">
      <c r="A467" s="80" t="s">
        <v>1187</v>
      </c>
      <c r="B467" s="80" t="s">
        <v>1188</v>
      </c>
      <c r="C467" s="97" t="s">
        <v>1189</v>
      </c>
      <c r="D467" s="80" t="s">
        <v>1190</v>
      </c>
      <c r="E467" s="80" t="s">
        <v>132</v>
      </c>
      <c r="F467" s="80" t="s">
        <v>132</v>
      </c>
    </row>
    <row r="468" spans="1:6" x14ac:dyDescent="0.25">
      <c r="A468" s="80" t="s">
        <v>1183</v>
      </c>
      <c r="B468" s="80" t="s">
        <v>1184</v>
      </c>
      <c r="C468" s="97" t="s">
        <v>1191</v>
      </c>
      <c r="D468" s="80" t="s">
        <v>1192</v>
      </c>
      <c r="E468" s="80" t="s">
        <v>132</v>
      </c>
      <c r="F468" s="80" t="s">
        <v>132</v>
      </c>
    </row>
    <row r="469" spans="1:6" x14ac:dyDescent="0.25">
      <c r="A469" s="80" t="s">
        <v>1193</v>
      </c>
      <c r="B469" s="80" t="s">
        <v>1194</v>
      </c>
      <c r="C469" s="97" t="s">
        <v>1195</v>
      </c>
      <c r="D469" s="80" t="s">
        <v>1196</v>
      </c>
      <c r="E469" s="80" t="s">
        <v>132</v>
      </c>
      <c r="F469" s="80" t="s">
        <v>132</v>
      </c>
    </row>
    <row r="470" spans="1:6" x14ac:dyDescent="0.25">
      <c r="A470" s="80" t="s">
        <v>1193</v>
      </c>
      <c r="B470" s="80" t="s">
        <v>1194</v>
      </c>
      <c r="C470" s="97" t="s">
        <v>1197</v>
      </c>
      <c r="D470" s="80" t="s">
        <v>1198</v>
      </c>
      <c r="E470" s="80" t="s">
        <v>132</v>
      </c>
      <c r="F470" s="80" t="s">
        <v>132</v>
      </c>
    </row>
    <row r="471" spans="1:6" x14ac:dyDescent="0.25">
      <c r="A471" s="80" t="s">
        <v>1187</v>
      </c>
      <c r="B471" s="80" t="s">
        <v>1188</v>
      </c>
      <c r="C471" s="97" t="s">
        <v>1199</v>
      </c>
      <c r="D471" s="80" t="s">
        <v>1200</v>
      </c>
      <c r="E471" s="80" t="s">
        <v>132</v>
      </c>
      <c r="F471" s="80" t="s">
        <v>132</v>
      </c>
    </row>
    <row r="472" spans="1:6" x14ac:dyDescent="0.25">
      <c r="A472" s="80" t="s">
        <v>1187</v>
      </c>
      <c r="B472" s="80" t="s">
        <v>1188</v>
      </c>
      <c r="C472" s="97" t="s">
        <v>1201</v>
      </c>
      <c r="D472" s="80" t="s">
        <v>1202</v>
      </c>
      <c r="E472" s="80" t="s">
        <v>132</v>
      </c>
      <c r="F472" s="80" t="s">
        <v>132</v>
      </c>
    </row>
    <row r="473" spans="1:6" x14ac:dyDescent="0.25">
      <c r="A473" s="80" t="s">
        <v>1187</v>
      </c>
      <c r="B473" s="80" t="s">
        <v>1188</v>
      </c>
      <c r="C473" s="97" t="s">
        <v>1203</v>
      </c>
      <c r="D473" s="80" t="s">
        <v>1204</v>
      </c>
      <c r="E473" s="80" t="s">
        <v>132</v>
      </c>
      <c r="F473" s="80" t="s">
        <v>132</v>
      </c>
    </row>
    <row r="474" spans="1:6" x14ac:dyDescent="0.25">
      <c r="A474" s="80" t="s">
        <v>1183</v>
      </c>
      <c r="B474" s="80" t="s">
        <v>1184</v>
      </c>
      <c r="C474" s="97" t="s">
        <v>1205</v>
      </c>
      <c r="D474" s="80" t="s">
        <v>1206</v>
      </c>
      <c r="E474" s="80" t="s">
        <v>132</v>
      </c>
      <c r="F474" s="80" t="s">
        <v>132</v>
      </c>
    </row>
    <row r="475" spans="1:6" x14ac:dyDescent="0.25">
      <c r="A475" s="80" t="s">
        <v>1183</v>
      </c>
      <c r="B475" s="80" t="s">
        <v>1184</v>
      </c>
      <c r="C475" s="97" t="s">
        <v>1207</v>
      </c>
      <c r="D475" s="80" t="s">
        <v>1208</v>
      </c>
      <c r="E475" s="80" t="s">
        <v>132</v>
      </c>
      <c r="F475" s="80" t="s">
        <v>132</v>
      </c>
    </row>
    <row r="476" spans="1:6" x14ac:dyDescent="0.25">
      <c r="A476" s="80" t="s">
        <v>1193</v>
      </c>
      <c r="B476" s="80" t="s">
        <v>1194</v>
      </c>
      <c r="C476" s="97" t="s">
        <v>1209</v>
      </c>
      <c r="D476" s="80" t="s">
        <v>1210</v>
      </c>
      <c r="E476" s="80" t="s">
        <v>132</v>
      </c>
      <c r="F476" s="80" t="s">
        <v>132</v>
      </c>
    </row>
    <row r="477" spans="1:6" x14ac:dyDescent="0.25">
      <c r="A477" s="80" t="s">
        <v>1193</v>
      </c>
      <c r="B477" s="80" t="s">
        <v>1194</v>
      </c>
      <c r="C477" s="97" t="s">
        <v>1211</v>
      </c>
      <c r="D477" s="80" t="s">
        <v>1212</v>
      </c>
      <c r="E477" s="80" t="s">
        <v>132</v>
      </c>
      <c r="F477" s="80" t="s">
        <v>132</v>
      </c>
    </row>
    <row r="478" spans="1:6" x14ac:dyDescent="0.25">
      <c r="A478" s="80" t="s">
        <v>1193</v>
      </c>
      <c r="B478" s="80" t="s">
        <v>1194</v>
      </c>
      <c r="C478" s="97" t="s">
        <v>1213</v>
      </c>
      <c r="D478" s="80" t="s">
        <v>1214</v>
      </c>
      <c r="E478" s="80" t="s">
        <v>132</v>
      </c>
      <c r="F478" s="80" t="s">
        <v>132</v>
      </c>
    </row>
    <row r="479" spans="1:6" x14ac:dyDescent="0.25">
      <c r="A479" s="80" t="s">
        <v>1187</v>
      </c>
      <c r="B479" s="80" t="s">
        <v>1188</v>
      </c>
      <c r="C479" s="97" t="s">
        <v>1215</v>
      </c>
      <c r="D479" s="80" t="s">
        <v>1216</v>
      </c>
      <c r="E479" s="80" t="s">
        <v>132</v>
      </c>
      <c r="F479" s="80" t="s">
        <v>132</v>
      </c>
    </row>
    <row r="480" spans="1:6" x14ac:dyDescent="0.25">
      <c r="A480" s="80" t="s">
        <v>1187</v>
      </c>
      <c r="B480" s="80" t="s">
        <v>1188</v>
      </c>
      <c r="C480" s="97" t="s">
        <v>1217</v>
      </c>
      <c r="D480" s="80" t="s">
        <v>1218</v>
      </c>
      <c r="E480" s="80" t="s">
        <v>132</v>
      </c>
      <c r="F480" s="80" t="s">
        <v>132</v>
      </c>
    </row>
    <row r="481" spans="1:6" x14ac:dyDescent="0.25">
      <c r="A481" s="80" t="s">
        <v>1183</v>
      </c>
      <c r="B481" s="80" t="s">
        <v>1184</v>
      </c>
      <c r="C481" s="97" t="s">
        <v>1219</v>
      </c>
      <c r="D481" s="80" t="s">
        <v>1220</v>
      </c>
      <c r="E481" s="80" t="s">
        <v>132</v>
      </c>
      <c r="F481" s="80" t="s">
        <v>132</v>
      </c>
    </row>
    <row r="482" spans="1:6" x14ac:dyDescent="0.25">
      <c r="A482" s="80" t="s">
        <v>1193</v>
      </c>
      <c r="B482" s="80" t="s">
        <v>1194</v>
      </c>
      <c r="C482" s="97" t="s">
        <v>1221</v>
      </c>
      <c r="D482" s="80" t="s">
        <v>1222</v>
      </c>
      <c r="E482" s="80" t="s">
        <v>132</v>
      </c>
      <c r="F482" s="80" t="s">
        <v>132</v>
      </c>
    </row>
    <row r="483" spans="1:6" x14ac:dyDescent="0.25">
      <c r="A483" s="80" t="s">
        <v>1193</v>
      </c>
      <c r="B483" s="80" t="s">
        <v>1194</v>
      </c>
      <c r="C483" s="97" t="s">
        <v>1223</v>
      </c>
      <c r="D483" s="80" t="s">
        <v>1224</v>
      </c>
      <c r="E483" s="80" t="s">
        <v>132</v>
      </c>
      <c r="F483" s="80" t="s">
        <v>132</v>
      </c>
    </row>
    <row r="484" spans="1:6" x14ac:dyDescent="0.25">
      <c r="A484" s="80" t="s">
        <v>1193</v>
      </c>
      <c r="B484" s="80" t="s">
        <v>1194</v>
      </c>
      <c r="C484" s="97" t="s">
        <v>1225</v>
      </c>
      <c r="D484" s="80" t="s">
        <v>1226</v>
      </c>
      <c r="E484" s="80" t="s">
        <v>132</v>
      </c>
      <c r="F484" s="80" t="s">
        <v>132</v>
      </c>
    </row>
    <row r="485" spans="1:6" x14ac:dyDescent="0.25">
      <c r="A485" s="80" t="s">
        <v>1193</v>
      </c>
      <c r="B485" s="80" t="s">
        <v>1194</v>
      </c>
      <c r="C485" s="97" t="s">
        <v>1227</v>
      </c>
      <c r="D485" s="80" t="s">
        <v>1228</v>
      </c>
      <c r="E485" s="80" t="s">
        <v>132</v>
      </c>
      <c r="F485" s="80" t="s">
        <v>132</v>
      </c>
    </row>
    <row r="486" spans="1:6" x14ac:dyDescent="0.25">
      <c r="A486" s="80" t="s">
        <v>1193</v>
      </c>
      <c r="B486" s="80" t="s">
        <v>1194</v>
      </c>
      <c r="C486" s="97" t="s">
        <v>1229</v>
      </c>
      <c r="D486" s="80" t="s">
        <v>1230</v>
      </c>
      <c r="E486" s="80" t="s">
        <v>132</v>
      </c>
      <c r="F486" s="80" t="s">
        <v>132</v>
      </c>
    </row>
    <row r="487" spans="1:6" x14ac:dyDescent="0.25">
      <c r="A487" s="80" t="s">
        <v>1193</v>
      </c>
      <c r="B487" s="80" t="s">
        <v>1194</v>
      </c>
      <c r="C487" s="97" t="s">
        <v>1231</v>
      </c>
      <c r="D487" s="80" t="s">
        <v>1232</v>
      </c>
      <c r="E487" s="80" t="s">
        <v>132</v>
      </c>
      <c r="F487" s="80" t="s">
        <v>132</v>
      </c>
    </row>
    <row r="488" spans="1:6" x14ac:dyDescent="0.25">
      <c r="A488" s="80" t="s">
        <v>1183</v>
      </c>
      <c r="B488" s="80" t="s">
        <v>1184</v>
      </c>
      <c r="C488" s="97" t="s">
        <v>1233</v>
      </c>
      <c r="D488" s="80" t="s">
        <v>1234</v>
      </c>
      <c r="E488" s="80" t="s">
        <v>132</v>
      </c>
      <c r="F488" s="80" t="s">
        <v>132</v>
      </c>
    </row>
    <row r="489" spans="1:6" x14ac:dyDescent="0.25">
      <c r="A489" s="80" t="s">
        <v>1193</v>
      </c>
      <c r="B489" s="80" t="s">
        <v>1194</v>
      </c>
      <c r="C489" s="97" t="s">
        <v>1235</v>
      </c>
      <c r="D489" s="80" t="s">
        <v>1236</v>
      </c>
      <c r="E489" s="80" t="s">
        <v>132</v>
      </c>
      <c r="F489" s="80" t="s">
        <v>132</v>
      </c>
    </row>
    <row r="490" spans="1:6" x14ac:dyDescent="0.25">
      <c r="A490" s="80" t="s">
        <v>1183</v>
      </c>
      <c r="B490" s="80" t="s">
        <v>1184</v>
      </c>
      <c r="C490" s="97" t="s">
        <v>1237</v>
      </c>
      <c r="D490" s="80" t="s">
        <v>1238</v>
      </c>
      <c r="E490" s="80" t="s">
        <v>132</v>
      </c>
      <c r="F490" s="80" t="s">
        <v>132</v>
      </c>
    </row>
    <row r="491" spans="1:6" x14ac:dyDescent="0.25">
      <c r="A491" s="80" t="s">
        <v>1193</v>
      </c>
      <c r="B491" s="80" t="s">
        <v>1194</v>
      </c>
      <c r="C491" s="97" t="s">
        <v>1239</v>
      </c>
      <c r="D491" s="80" t="s">
        <v>1240</v>
      </c>
      <c r="E491" s="80" t="s">
        <v>132</v>
      </c>
      <c r="F491" s="80" t="s">
        <v>132</v>
      </c>
    </row>
    <row r="492" spans="1:6" x14ac:dyDescent="0.25">
      <c r="A492" s="80" t="s">
        <v>1193</v>
      </c>
      <c r="B492" s="80" t="s">
        <v>1194</v>
      </c>
      <c r="C492" s="97" t="s">
        <v>1241</v>
      </c>
      <c r="D492" s="80" t="s">
        <v>1242</v>
      </c>
      <c r="E492" s="80" t="s">
        <v>132</v>
      </c>
      <c r="F492" s="80" t="s">
        <v>132</v>
      </c>
    </row>
    <row r="493" spans="1:6" x14ac:dyDescent="0.25">
      <c r="A493" s="80" t="s">
        <v>1193</v>
      </c>
      <c r="B493" s="80" t="s">
        <v>1194</v>
      </c>
      <c r="C493" s="97" t="s">
        <v>1243</v>
      </c>
      <c r="D493" s="80" t="s">
        <v>1244</v>
      </c>
      <c r="E493" s="80" t="s">
        <v>132</v>
      </c>
      <c r="F493" s="80" t="s">
        <v>132</v>
      </c>
    </row>
    <row r="494" spans="1:6" x14ac:dyDescent="0.25">
      <c r="A494" s="80" t="s">
        <v>1193</v>
      </c>
      <c r="B494" s="80" t="s">
        <v>1194</v>
      </c>
      <c r="C494" s="97" t="s">
        <v>1245</v>
      </c>
      <c r="D494" s="80" t="s">
        <v>1246</v>
      </c>
      <c r="E494" s="80" t="s">
        <v>132</v>
      </c>
      <c r="F494" s="80" t="s">
        <v>132</v>
      </c>
    </row>
    <row r="495" spans="1:6" x14ac:dyDescent="0.25">
      <c r="A495" s="80" t="s">
        <v>1193</v>
      </c>
      <c r="B495" s="80" t="s">
        <v>1194</v>
      </c>
      <c r="C495" s="97" t="s">
        <v>1247</v>
      </c>
      <c r="D495" s="80" t="s">
        <v>1248</v>
      </c>
      <c r="E495" s="80" t="s">
        <v>132</v>
      </c>
      <c r="F495" s="80" t="s">
        <v>132</v>
      </c>
    </row>
    <row r="496" spans="1:6" x14ac:dyDescent="0.25">
      <c r="A496" s="80" t="s">
        <v>1183</v>
      </c>
      <c r="B496" s="80" t="s">
        <v>1184</v>
      </c>
      <c r="C496" s="97" t="s">
        <v>1249</v>
      </c>
      <c r="D496" s="80" t="s">
        <v>1250</v>
      </c>
      <c r="E496" s="80" t="s">
        <v>132</v>
      </c>
      <c r="F496" s="80" t="s">
        <v>132</v>
      </c>
    </row>
    <row r="497" spans="1:6" x14ac:dyDescent="0.25">
      <c r="A497" s="80" t="s">
        <v>1183</v>
      </c>
      <c r="B497" s="80" t="s">
        <v>1184</v>
      </c>
      <c r="C497" s="97" t="s">
        <v>1251</v>
      </c>
      <c r="D497" s="80" t="s">
        <v>1252</v>
      </c>
      <c r="E497" s="80" t="s">
        <v>132</v>
      </c>
      <c r="F497" s="80" t="s">
        <v>132</v>
      </c>
    </row>
    <row r="498" spans="1:6" x14ac:dyDescent="0.25">
      <c r="A498" s="80" t="s">
        <v>1187</v>
      </c>
      <c r="B498" s="80" t="s">
        <v>1188</v>
      </c>
      <c r="C498" s="97" t="s">
        <v>1253</v>
      </c>
      <c r="D498" s="80" t="s">
        <v>1254</v>
      </c>
      <c r="E498" s="80" t="s">
        <v>132</v>
      </c>
      <c r="F498" s="80" t="s">
        <v>132</v>
      </c>
    </row>
    <row r="499" spans="1:6" x14ac:dyDescent="0.25">
      <c r="A499" s="80" t="s">
        <v>1187</v>
      </c>
      <c r="B499" s="80" t="s">
        <v>1188</v>
      </c>
      <c r="C499" s="97" t="s">
        <v>1255</v>
      </c>
      <c r="D499" s="80" t="s">
        <v>1256</v>
      </c>
      <c r="E499" s="80" t="s">
        <v>132</v>
      </c>
      <c r="F499" s="80" t="s">
        <v>132</v>
      </c>
    </row>
    <row r="500" spans="1:6" x14ac:dyDescent="0.25">
      <c r="A500" s="80" t="s">
        <v>1193</v>
      </c>
      <c r="B500" s="80" t="s">
        <v>1194</v>
      </c>
      <c r="C500" s="97" t="s">
        <v>1257</v>
      </c>
      <c r="D500" s="80" t="s">
        <v>1258</v>
      </c>
      <c r="E500" s="80" t="s">
        <v>132</v>
      </c>
      <c r="F500" s="80" t="s">
        <v>132</v>
      </c>
    </row>
    <row r="501" spans="1:6" x14ac:dyDescent="0.25">
      <c r="A501" s="80" t="s">
        <v>1155</v>
      </c>
      <c r="B501" s="80" t="s">
        <v>1156</v>
      </c>
      <c r="C501" s="97" t="s">
        <v>1259</v>
      </c>
      <c r="D501" s="80" t="s">
        <v>1260</v>
      </c>
      <c r="E501" s="80" t="s">
        <v>132</v>
      </c>
      <c r="F501" s="80" t="s">
        <v>132</v>
      </c>
    </row>
    <row r="502" spans="1:6" x14ac:dyDescent="0.25">
      <c r="A502" s="80" t="s">
        <v>1161</v>
      </c>
      <c r="B502" s="80" t="s">
        <v>1162</v>
      </c>
      <c r="C502" s="97" t="s">
        <v>1261</v>
      </c>
      <c r="D502" s="80" t="s">
        <v>1262</v>
      </c>
      <c r="E502" s="80" t="s">
        <v>132</v>
      </c>
      <c r="F502" s="80" t="s">
        <v>132</v>
      </c>
    </row>
    <row r="503" spans="1:6" x14ac:dyDescent="0.25">
      <c r="A503" s="80" t="s">
        <v>1155</v>
      </c>
      <c r="B503" s="80" t="s">
        <v>1156</v>
      </c>
      <c r="C503" s="97" t="s">
        <v>1263</v>
      </c>
      <c r="D503" s="80" t="s">
        <v>1264</v>
      </c>
      <c r="E503" s="80" t="s">
        <v>132</v>
      </c>
      <c r="F503" s="80" t="s">
        <v>132</v>
      </c>
    </row>
    <row r="504" spans="1:6" x14ac:dyDescent="0.25">
      <c r="A504" s="80" t="s">
        <v>1015</v>
      </c>
      <c r="B504" s="80" t="s">
        <v>1016</v>
      </c>
      <c r="C504" s="97" t="s">
        <v>1265</v>
      </c>
      <c r="D504" s="80" t="s">
        <v>1266</v>
      </c>
      <c r="E504" s="80" t="s">
        <v>132</v>
      </c>
      <c r="F504" s="80" t="s">
        <v>132</v>
      </c>
    </row>
    <row r="505" spans="1:6" x14ac:dyDescent="0.25">
      <c r="A505" s="80" t="s">
        <v>1015</v>
      </c>
      <c r="B505" s="80" t="s">
        <v>1016</v>
      </c>
      <c r="C505" s="97" t="s">
        <v>1267</v>
      </c>
      <c r="D505" s="80" t="s">
        <v>1268</v>
      </c>
      <c r="E505" s="80" t="s">
        <v>132</v>
      </c>
      <c r="F505" s="80" t="s">
        <v>132</v>
      </c>
    </row>
    <row r="506" spans="1:6" x14ac:dyDescent="0.25">
      <c r="A506" s="80" t="s">
        <v>1269</v>
      </c>
      <c r="B506" s="80" t="s">
        <v>1270</v>
      </c>
      <c r="C506" s="97" t="s">
        <v>1271</v>
      </c>
      <c r="D506" s="80" t="s">
        <v>1272</v>
      </c>
      <c r="E506" s="80" t="s">
        <v>133</v>
      </c>
      <c r="F506" s="80" t="s">
        <v>133</v>
      </c>
    </row>
    <row r="507" spans="1:6" x14ac:dyDescent="0.25">
      <c r="A507" s="80" t="s">
        <v>154</v>
      </c>
      <c r="B507" s="80" t="s">
        <v>155</v>
      </c>
      <c r="C507" s="97" t="s">
        <v>1273</v>
      </c>
      <c r="D507" s="80" t="s">
        <v>1274</v>
      </c>
      <c r="E507" s="80" t="s">
        <v>133</v>
      </c>
      <c r="F507" s="80" t="s">
        <v>133</v>
      </c>
    </row>
    <row r="508" spans="1:6" x14ac:dyDescent="0.25">
      <c r="A508" s="80" t="s">
        <v>1269</v>
      </c>
      <c r="B508" s="80" t="s">
        <v>1270</v>
      </c>
      <c r="C508" s="97" t="s">
        <v>1275</v>
      </c>
      <c r="D508" s="80" t="s">
        <v>1276</v>
      </c>
      <c r="E508" s="80" t="s">
        <v>133</v>
      </c>
      <c r="F508" s="80" t="s">
        <v>133</v>
      </c>
    </row>
    <row r="509" spans="1:6" x14ac:dyDescent="0.25">
      <c r="A509" s="80" t="s">
        <v>148</v>
      </c>
      <c r="B509" s="80" t="s">
        <v>149</v>
      </c>
      <c r="C509" s="97" t="s">
        <v>1277</v>
      </c>
      <c r="D509" s="80" t="s">
        <v>1278</v>
      </c>
      <c r="E509" s="80" t="s">
        <v>133</v>
      </c>
      <c r="F509" s="80" t="s">
        <v>133</v>
      </c>
    </row>
    <row r="510" spans="1:6" x14ac:dyDescent="0.25">
      <c r="A510" s="80" t="s">
        <v>148</v>
      </c>
      <c r="B510" s="80" t="s">
        <v>149</v>
      </c>
      <c r="C510" s="97">
        <v>47510</v>
      </c>
      <c r="D510" s="80" t="s">
        <v>1279</v>
      </c>
      <c r="E510" s="80" t="s">
        <v>133</v>
      </c>
      <c r="F510" s="80" t="s">
        <v>133</v>
      </c>
    </row>
    <row r="511" spans="1:6" x14ac:dyDescent="0.25">
      <c r="A511" s="80" t="s">
        <v>148</v>
      </c>
      <c r="B511" s="80" t="s">
        <v>149</v>
      </c>
      <c r="C511" s="97" t="s">
        <v>1280</v>
      </c>
      <c r="D511" s="80" t="s">
        <v>1279</v>
      </c>
      <c r="E511" s="80" t="s">
        <v>133</v>
      </c>
      <c r="F511" s="80" t="s">
        <v>133</v>
      </c>
    </row>
    <row r="512" spans="1:6" x14ac:dyDescent="0.25">
      <c r="A512" s="80" t="s">
        <v>148</v>
      </c>
      <c r="B512" s="80" t="s">
        <v>149</v>
      </c>
      <c r="C512" s="97" t="s">
        <v>1281</v>
      </c>
      <c r="D512" s="80" t="s">
        <v>1282</v>
      </c>
      <c r="E512" s="80" t="s">
        <v>133</v>
      </c>
      <c r="F512" s="80" t="s">
        <v>133</v>
      </c>
    </row>
    <row r="513" spans="1:6" x14ac:dyDescent="0.25">
      <c r="A513" s="80" t="s">
        <v>154</v>
      </c>
      <c r="B513" s="80" t="s">
        <v>155</v>
      </c>
      <c r="C513" s="97" t="s">
        <v>1283</v>
      </c>
      <c r="D513" s="80" t="s">
        <v>1284</v>
      </c>
      <c r="E513" s="80" t="s">
        <v>133</v>
      </c>
      <c r="F513" s="80" t="s">
        <v>133</v>
      </c>
    </row>
    <row r="514" spans="1:6" x14ac:dyDescent="0.25">
      <c r="A514" s="80" t="s">
        <v>154</v>
      </c>
      <c r="B514" s="80" t="s">
        <v>155</v>
      </c>
      <c r="C514" s="97" t="s">
        <v>1285</v>
      </c>
      <c r="D514" s="80" t="s">
        <v>1286</v>
      </c>
      <c r="E514" s="80" t="s">
        <v>133</v>
      </c>
      <c r="F514" s="80" t="s">
        <v>133</v>
      </c>
    </row>
    <row r="515" spans="1:6" x14ac:dyDescent="0.25">
      <c r="A515" s="80" t="s">
        <v>154</v>
      </c>
      <c r="B515" s="80" t="s">
        <v>155</v>
      </c>
      <c r="C515" s="97" t="s">
        <v>1287</v>
      </c>
      <c r="D515" s="80" t="s">
        <v>1288</v>
      </c>
      <c r="E515" s="80" t="s">
        <v>133</v>
      </c>
      <c r="F515" s="80" t="s">
        <v>133</v>
      </c>
    </row>
    <row r="516" spans="1:6" x14ac:dyDescent="0.25">
      <c r="A516" s="80" t="s">
        <v>154</v>
      </c>
      <c r="B516" s="80" t="s">
        <v>155</v>
      </c>
      <c r="C516" s="97" t="s">
        <v>1289</v>
      </c>
      <c r="D516" s="80" t="s">
        <v>1290</v>
      </c>
      <c r="E516" s="80" t="s">
        <v>133</v>
      </c>
      <c r="F516" s="80" t="s">
        <v>133</v>
      </c>
    </row>
    <row r="517" spans="1:6" x14ac:dyDescent="0.25">
      <c r="A517" s="80" t="s">
        <v>154</v>
      </c>
      <c r="B517" s="80" t="s">
        <v>155</v>
      </c>
      <c r="C517" s="97" t="s">
        <v>1291</v>
      </c>
      <c r="D517" s="80" t="s">
        <v>1292</v>
      </c>
      <c r="E517" s="80" t="s">
        <v>133</v>
      </c>
      <c r="F517" s="80" t="s">
        <v>133</v>
      </c>
    </row>
    <row r="518" spans="1:6" x14ac:dyDescent="0.25">
      <c r="A518" s="80" t="s">
        <v>1293</v>
      </c>
      <c r="B518" s="80" t="s">
        <v>1294</v>
      </c>
      <c r="C518" s="97" t="s">
        <v>1295</v>
      </c>
      <c r="D518" s="80" t="s">
        <v>1296</v>
      </c>
      <c r="E518" s="80" t="s">
        <v>133</v>
      </c>
      <c r="F518" s="80" t="s">
        <v>133</v>
      </c>
    </row>
    <row r="519" spans="1:6" x14ac:dyDescent="0.25">
      <c r="A519" s="80" t="s">
        <v>1293</v>
      </c>
      <c r="B519" s="80" t="s">
        <v>1294</v>
      </c>
      <c r="C519" s="97" t="s">
        <v>1297</v>
      </c>
      <c r="D519" s="80" t="s">
        <v>1298</v>
      </c>
      <c r="E519" s="80" t="s">
        <v>133</v>
      </c>
      <c r="F519" s="80" t="s">
        <v>133</v>
      </c>
    </row>
    <row r="520" spans="1:6" x14ac:dyDescent="0.25">
      <c r="A520" s="80" t="s">
        <v>1293</v>
      </c>
      <c r="B520" s="80" t="s">
        <v>1294</v>
      </c>
      <c r="C520" s="97" t="s">
        <v>1299</v>
      </c>
      <c r="D520" s="80" t="s">
        <v>1300</v>
      </c>
      <c r="E520" s="80" t="s">
        <v>133</v>
      </c>
      <c r="F520" s="80" t="s">
        <v>133</v>
      </c>
    </row>
    <row r="521" spans="1:6" x14ac:dyDescent="0.25">
      <c r="A521" s="80" t="s">
        <v>1293</v>
      </c>
      <c r="B521" s="80" t="s">
        <v>1294</v>
      </c>
      <c r="C521" s="97" t="s">
        <v>1301</v>
      </c>
      <c r="D521" s="80" t="s">
        <v>1302</v>
      </c>
      <c r="E521" s="80" t="s">
        <v>133</v>
      </c>
      <c r="F521" s="80" t="s">
        <v>133</v>
      </c>
    </row>
    <row r="522" spans="1:6" x14ac:dyDescent="0.25">
      <c r="A522" s="80" t="s">
        <v>1293</v>
      </c>
      <c r="B522" s="80" t="s">
        <v>1294</v>
      </c>
      <c r="C522" s="97" t="s">
        <v>1303</v>
      </c>
      <c r="D522" s="80" t="s">
        <v>1304</v>
      </c>
      <c r="E522" s="80" t="s">
        <v>133</v>
      </c>
      <c r="F522" s="80" t="s">
        <v>133</v>
      </c>
    </row>
    <row r="523" spans="1:6" x14ac:dyDescent="0.25">
      <c r="A523" s="80" t="s">
        <v>881</v>
      </c>
      <c r="B523" s="80" t="s">
        <v>882</v>
      </c>
      <c r="C523" s="97" t="s">
        <v>1305</v>
      </c>
      <c r="D523" s="80" t="s">
        <v>1306</v>
      </c>
      <c r="E523" s="80" t="s">
        <v>133</v>
      </c>
      <c r="F523" s="80" t="s">
        <v>133</v>
      </c>
    </row>
    <row r="524" spans="1:6" x14ac:dyDescent="0.25">
      <c r="A524" s="80" t="s">
        <v>881</v>
      </c>
      <c r="B524" s="80" t="s">
        <v>882</v>
      </c>
      <c r="C524" s="97" t="s">
        <v>1307</v>
      </c>
      <c r="D524" s="80" t="s">
        <v>1308</v>
      </c>
      <c r="E524" s="80" t="s">
        <v>133</v>
      </c>
      <c r="F524" s="80" t="s">
        <v>133</v>
      </c>
    </row>
    <row r="525" spans="1:6" x14ac:dyDescent="0.25">
      <c r="A525" s="80" t="s">
        <v>1269</v>
      </c>
      <c r="B525" s="80" t="s">
        <v>1270</v>
      </c>
      <c r="C525" s="97" t="s">
        <v>1309</v>
      </c>
      <c r="D525" s="80" t="s">
        <v>1310</v>
      </c>
      <c r="E525" s="80" t="s">
        <v>133</v>
      </c>
      <c r="F525" s="80" t="s">
        <v>133</v>
      </c>
    </row>
    <row r="526" spans="1:6" x14ac:dyDescent="0.25">
      <c r="A526" s="80" t="s">
        <v>1269</v>
      </c>
      <c r="B526" s="80" t="s">
        <v>1270</v>
      </c>
      <c r="C526" s="97" t="s">
        <v>1311</v>
      </c>
      <c r="D526" s="80" t="s">
        <v>1312</v>
      </c>
      <c r="E526" s="80" t="s">
        <v>133</v>
      </c>
      <c r="F526" s="80" t="s">
        <v>133</v>
      </c>
    </row>
    <row r="527" spans="1:6" x14ac:dyDescent="0.25">
      <c r="A527" s="80" t="s">
        <v>1269</v>
      </c>
      <c r="B527" s="80" t="s">
        <v>1270</v>
      </c>
      <c r="C527" s="97" t="s">
        <v>1313</v>
      </c>
      <c r="D527" s="80" t="s">
        <v>1314</v>
      </c>
      <c r="E527" s="80" t="s">
        <v>133</v>
      </c>
      <c r="F527" s="80" t="s">
        <v>133</v>
      </c>
    </row>
    <row r="528" spans="1:6" x14ac:dyDescent="0.25">
      <c r="A528" s="80" t="s">
        <v>881</v>
      </c>
      <c r="B528" s="80" t="s">
        <v>882</v>
      </c>
      <c r="C528" s="97" t="s">
        <v>1315</v>
      </c>
      <c r="D528" s="80" t="s">
        <v>1316</v>
      </c>
      <c r="E528" s="80" t="s">
        <v>133</v>
      </c>
      <c r="F528" s="80" t="s">
        <v>133</v>
      </c>
    </row>
    <row r="529" spans="1:6" x14ac:dyDescent="0.25">
      <c r="A529" s="80" t="s">
        <v>881</v>
      </c>
      <c r="B529" s="80" t="s">
        <v>882</v>
      </c>
      <c r="C529" s="97" t="s">
        <v>1317</v>
      </c>
      <c r="D529" s="80" t="s">
        <v>1318</v>
      </c>
      <c r="E529" s="80" t="s">
        <v>133</v>
      </c>
      <c r="F529" s="80" t="s">
        <v>133</v>
      </c>
    </row>
    <row r="530" spans="1:6" x14ac:dyDescent="0.25">
      <c r="A530" s="80" t="s">
        <v>1269</v>
      </c>
      <c r="B530" s="80" t="s">
        <v>1270</v>
      </c>
      <c r="C530" s="97" t="s">
        <v>1319</v>
      </c>
      <c r="D530" s="80" t="s">
        <v>1320</v>
      </c>
      <c r="E530" s="80" t="s">
        <v>133</v>
      </c>
      <c r="F530" s="80" t="s">
        <v>133</v>
      </c>
    </row>
    <row r="531" spans="1:6" x14ac:dyDescent="0.25">
      <c r="A531" s="80" t="s">
        <v>1269</v>
      </c>
      <c r="B531" s="80" t="s">
        <v>1270</v>
      </c>
      <c r="C531" s="97" t="s">
        <v>1321</v>
      </c>
      <c r="D531" s="80" t="s">
        <v>1322</v>
      </c>
      <c r="E531" s="80" t="s">
        <v>133</v>
      </c>
      <c r="F531" s="80" t="s">
        <v>133</v>
      </c>
    </row>
    <row r="532" spans="1:6" x14ac:dyDescent="0.25">
      <c r="A532" s="80" t="s">
        <v>1293</v>
      </c>
      <c r="B532" s="80" t="s">
        <v>1294</v>
      </c>
      <c r="C532" s="97" t="s">
        <v>1323</v>
      </c>
      <c r="D532" s="80" t="s">
        <v>1324</v>
      </c>
      <c r="E532" s="80" t="s">
        <v>133</v>
      </c>
      <c r="F532" s="80" t="s">
        <v>133</v>
      </c>
    </row>
    <row r="533" spans="1:6" x14ac:dyDescent="0.25">
      <c r="A533" s="80" t="s">
        <v>1293</v>
      </c>
      <c r="B533" s="80" t="s">
        <v>1294</v>
      </c>
      <c r="C533" s="97" t="s">
        <v>1325</v>
      </c>
      <c r="D533" s="80" t="s">
        <v>1326</v>
      </c>
      <c r="E533" s="80" t="s">
        <v>133</v>
      </c>
      <c r="F533" s="80" t="s">
        <v>133</v>
      </c>
    </row>
    <row r="534" spans="1:6" x14ac:dyDescent="0.25">
      <c r="A534" s="80" t="s">
        <v>1269</v>
      </c>
      <c r="B534" s="80" t="s">
        <v>1270</v>
      </c>
      <c r="C534" s="97" t="s">
        <v>1327</v>
      </c>
      <c r="D534" s="80" t="s">
        <v>1328</v>
      </c>
      <c r="E534" s="80" t="s">
        <v>133</v>
      </c>
      <c r="F534" s="80" t="s">
        <v>133</v>
      </c>
    </row>
    <row r="535" spans="1:6" x14ac:dyDescent="0.25">
      <c r="A535" s="80" t="s">
        <v>1269</v>
      </c>
      <c r="B535" s="80" t="s">
        <v>1270</v>
      </c>
      <c r="C535" s="97" t="s">
        <v>1329</v>
      </c>
      <c r="D535" s="80" t="s">
        <v>1330</v>
      </c>
      <c r="E535" s="80" t="s">
        <v>133</v>
      </c>
      <c r="F535" s="80" t="s">
        <v>133</v>
      </c>
    </row>
    <row r="536" spans="1:6" x14ac:dyDescent="0.25">
      <c r="A536" s="80" t="s">
        <v>1269</v>
      </c>
      <c r="B536" s="80" t="s">
        <v>1270</v>
      </c>
      <c r="C536" s="97" t="s">
        <v>1331</v>
      </c>
      <c r="D536" s="80" t="s">
        <v>1332</v>
      </c>
      <c r="E536" s="80" t="s">
        <v>133</v>
      </c>
      <c r="F536" s="80" t="s">
        <v>133</v>
      </c>
    </row>
    <row r="537" spans="1:6" x14ac:dyDescent="0.25">
      <c r="A537" s="80" t="s">
        <v>1269</v>
      </c>
      <c r="B537" s="80" t="s">
        <v>1270</v>
      </c>
      <c r="C537" s="97" t="s">
        <v>1333</v>
      </c>
      <c r="D537" s="80" t="s">
        <v>1334</v>
      </c>
      <c r="E537" s="80" t="s">
        <v>133</v>
      </c>
      <c r="F537" s="80" t="s">
        <v>133</v>
      </c>
    </row>
    <row r="538" spans="1:6" x14ac:dyDescent="0.25">
      <c r="A538" s="80" t="s">
        <v>1269</v>
      </c>
      <c r="B538" s="80" t="s">
        <v>1270</v>
      </c>
      <c r="C538" s="97" t="s">
        <v>1335</v>
      </c>
      <c r="D538" s="80" t="s">
        <v>1336</v>
      </c>
      <c r="E538" s="80" t="s">
        <v>133</v>
      </c>
      <c r="F538" s="80" t="s">
        <v>133</v>
      </c>
    </row>
    <row r="539" spans="1:6" x14ac:dyDescent="0.25">
      <c r="A539" s="80" t="s">
        <v>1269</v>
      </c>
      <c r="B539" s="80" t="s">
        <v>1270</v>
      </c>
      <c r="C539" s="97" t="s">
        <v>1337</v>
      </c>
      <c r="D539" s="80" t="s">
        <v>1338</v>
      </c>
      <c r="E539" s="80" t="s">
        <v>133</v>
      </c>
      <c r="F539" s="80" t="s">
        <v>133</v>
      </c>
    </row>
    <row r="540" spans="1:6" x14ac:dyDescent="0.25">
      <c r="A540" s="80" t="s">
        <v>561</v>
      </c>
      <c r="B540" s="80" t="s">
        <v>562</v>
      </c>
      <c r="C540" s="97" t="s">
        <v>1339</v>
      </c>
      <c r="D540" s="80" t="s">
        <v>1340</v>
      </c>
      <c r="E540" s="80" t="s">
        <v>133</v>
      </c>
      <c r="F540" s="80" t="s">
        <v>133</v>
      </c>
    </row>
    <row r="541" spans="1:6" x14ac:dyDescent="0.25">
      <c r="A541" s="80" t="s">
        <v>1269</v>
      </c>
      <c r="B541" s="80" t="s">
        <v>1270</v>
      </c>
      <c r="C541" s="97" t="s">
        <v>1341</v>
      </c>
      <c r="D541" s="80" t="s">
        <v>1342</v>
      </c>
      <c r="E541" s="80" t="s">
        <v>133</v>
      </c>
      <c r="F541" s="80" t="s">
        <v>133</v>
      </c>
    </row>
    <row r="542" spans="1:6" x14ac:dyDescent="0.25">
      <c r="A542" s="80" t="s">
        <v>1269</v>
      </c>
      <c r="B542" s="80" t="s">
        <v>1270</v>
      </c>
      <c r="C542" s="97" t="s">
        <v>1343</v>
      </c>
      <c r="D542" s="80" t="s">
        <v>1344</v>
      </c>
      <c r="E542" s="80" t="s">
        <v>133</v>
      </c>
      <c r="F542" s="80" t="s">
        <v>133</v>
      </c>
    </row>
    <row r="543" spans="1:6" x14ac:dyDescent="0.25">
      <c r="A543" s="80" t="s">
        <v>1269</v>
      </c>
      <c r="B543" s="80" t="s">
        <v>1270</v>
      </c>
      <c r="C543" s="97" t="s">
        <v>1345</v>
      </c>
      <c r="D543" s="80" t="s">
        <v>1346</v>
      </c>
      <c r="E543" s="80" t="s">
        <v>133</v>
      </c>
      <c r="F543" s="80" t="s">
        <v>133</v>
      </c>
    </row>
    <row r="544" spans="1:6" x14ac:dyDescent="0.25">
      <c r="A544" s="80" t="s">
        <v>1015</v>
      </c>
      <c r="B544" s="80" t="s">
        <v>1016</v>
      </c>
      <c r="C544" s="97" t="s">
        <v>1347</v>
      </c>
      <c r="D544" s="80" t="s">
        <v>1348</v>
      </c>
      <c r="E544" s="80" t="s">
        <v>133</v>
      </c>
      <c r="F544" s="80" t="s">
        <v>133</v>
      </c>
    </row>
    <row r="545" spans="1:6" x14ac:dyDescent="0.25">
      <c r="A545" s="80" t="s">
        <v>1269</v>
      </c>
      <c r="B545" s="80" t="s">
        <v>1270</v>
      </c>
      <c r="C545" s="97" t="s">
        <v>1349</v>
      </c>
      <c r="D545" s="80" t="s">
        <v>1350</v>
      </c>
      <c r="E545" s="80" t="s">
        <v>133</v>
      </c>
      <c r="F545" s="80" t="s">
        <v>133</v>
      </c>
    </row>
    <row r="546" spans="1:6" x14ac:dyDescent="0.25">
      <c r="A546" s="80" t="s">
        <v>1269</v>
      </c>
      <c r="B546" s="80" t="s">
        <v>1270</v>
      </c>
      <c r="C546" s="97" t="s">
        <v>1351</v>
      </c>
      <c r="D546" s="80" t="s">
        <v>1352</v>
      </c>
      <c r="E546" s="80" t="s">
        <v>133</v>
      </c>
      <c r="F546" s="80" t="s">
        <v>133</v>
      </c>
    </row>
    <row r="547" spans="1:6" x14ac:dyDescent="0.25">
      <c r="A547" s="80" t="s">
        <v>1269</v>
      </c>
      <c r="B547" s="80" t="s">
        <v>1270</v>
      </c>
      <c r="C547" s="97" t="s">
        <v>1353</v>
      </c>
      <c r="D547" s="80" t="s">
        <v>1354</v>
      </c>
      <c r="E547" s="80" t="s">
        <v>133</v>
      </c>
      <c r="F547" s="80" t="s">
        <v>133</v>
      </c>
    </row>
  </sheetData>
  <autoFilter ref="A1:F1" xr:uid="{00000000-0009-0000-0000-000001000000}"/>
  <pageMargins left="0.7" right="0.7" top="0.75" bottom="0.75" header="0.3" footer="0.3"/>
  <pageSetup orientation="portrait"/>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Folhas de Cálculo</vt:lpstr>
      </vt:variant>
      <vt:variant>
        <vt:i4>6</vt:i4>
      </vt:variant>
      <vt:variant>
        <vt:lpstr>Intervalos com Nome</vt:lpstr>
      </vt:variant>
      <vt:variant>
        <vt:i4>1</vt:i4>
      </vt:variant>
    </vt:vector>
  </HeadingPairs>
  <TitlesOfParts>
    <vt:vector size="7" baseType="lpstr">
      <vt:lpstr>Embalagens exceto Sacos</vt:lpstr>
      <vt:lpstr>SUP copos e recipientes</vt:lpstr>
      <vt:lpstr>SUP garrafas &lt;= 3 L</vt:lpstr>
      <vt:lpstr>Embalagens de serviço-sacos </vt:lpstr>
      <vt:lpstr> %PGC &lt;1100 </vt:lpstr>
      <vt:lpstr>Chave CAE_SETOR</vt:lpstr>
      <vt:lpstr>'SUP garrafas &lt;= 3 L'!_Hlk172282631</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Vania Parracho</dc:creator>
  <cp:keywords/>
  <dc:description/>
  <cp:lastModifiedBy>APA</cp:lastModifiedBy>
  <dcterms:created xsi:type="dcterms:W3CDTF">2024-07-11T09:11:48Z</dcterms:created>
  <dcterms:modified xsi:type="dcterms:W3CDTF">2025-03-12T16:12:16Z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FileDoc_RecordType">
    <vt:lpwstr>DOCS</vt:lpwstr>
  </property>
  <property fmtid="{D5CDD505-2E9C-101B-9397-08002B2CF9AE}" pid="3" name="FileDoc_DocFileID">
    <vt:lpwstr>5334694</vt:lpwstr>
  </property>
  <property fmtid="{D5CDD505-2E9C-101B-9397-08002B2CF9AE}" pid="4" name="FileDoc_DocID">
    <vt:lpwstr>3471773</vt:lpwstr>
  </property>
  <property fmtid="{D5CDD505-2E9C-101B-9397-08002B2CF9AE}" pid="5" name="FileDoc_ProcID">
    <vt:lpwstr/>
  </property>
  <property fmtid="{D5CDD505-2E9C-101B-9397-08002B2CF9AE}" pid="6" name="FileDoc_EntityID">
    <vt:lpwstr/>
  </property>
  <property fmtid="{D5CDD505-2E9C-101B-9397-08002B2CF9AE}" pid="7" name="FileDoc_ClassificationNodeID">
    <vt:lpwstr/>
  </property>
  <property fmtid="{D5CDD505-2E9C-101B-9397-08002B2CF9AE}" pid="8" name="FileDoc_VolumeID">
    <vt:lpwstr/>
  </property>
</Properties>
</file>